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8415" yWindow="-210" windowWidth="11730" windowHeight="10125" activeTab="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7" sheetId="8" r:id="rId6"/>
  </sheets>
  <definedNames>
    <definedName name="_xlnm._FilterDatabase" localSheetId="0" hidden="1">Лист1!$A$22:$L$23</definedName>
    <definedName name="_xlnm._FilterDatabase" localSheetId="1" hidden="1">Лист2!$A$6:$H$21</definedName>
    <definedName name="_xlnm._FilterDatabase" localSheetId="4" hidden="1">Лист5!$B$15:$J$17</definedName>
    <definedName name="_xlnm.Print_Area" localSheetId="0">Лист1!$A$1:$M$53</definedName>
    <definedName name="_xlnm.Print_Area" localSheetId="4">Лист5!$A$1:$K$23</definedName>
  </definedNames>
  <calcPr calcId="125725"/>
</workbook>
</file>

<file path=xl/calcChain.xml><?xml version="1.0" encoding="utf-8"?>
<calcChain xmlns="http://schemas.openxmlformats.org/spreadsheetml/2006/main">
  <c r="H47" i="1"/>
  <c r="G47"/>
  <c r="F47"/>
  <c r="H46"/>
  <c r="F46"/>
  <c r="H20"/>
  <c r="H48" l="1"/>
  <c r="H23"/>
  <c r="G24" i="8"/>
  <c r="K24"/>
  <c r="I23" i="5"/>
  <c r="I17"/>
  <c r="H17"/>
  <c r="H23" s="1"/>
  <c r="D12" i="2"/>
  <c r="G20" i="1"/>
  <c r="F20"/>
  <c r="F29"/>
  <c r="D20" i="2"/>
  <c r="D21" s="1"/>
  <c r="C20"/>
  <c r="C12"/>
  <c r="E29" i="1"/>
  <c r="C21" i="2" l="1"/>
  <c r="F48" i="1"/>
</calcChain>
</file>

<file path=xl/sharedStrings.xml><?xml version="1.0" encoding="utf-8"?>
<sst xmlns="http://schemas.openxmlformats.org/spreadsheetml/2006/main" count="359" uniqueCount="190">
  <si>
    <t xml:space="preserve">Адрес   </t>
  </si>
  <si>
    <t>№ п/п</t>
  </si>
  <si>
    <t>Балансовая стоимость (тыс.руб.)</t>
  </si>
  <si>
    <t>Сведения о правообладателе</t>
  </si>
  <si>
    <t xml:space="preserve">РАЗДЕЛ 1. </t>
  </si>
  <si>
    <t>Сведения о муниципальном недвижимом имуществе</t>
  </si>
  <si>
    <t xml:space="preserve">РАЗДЕЛ 2. </t>
  </si>
  <si>
    <t>Сведения о муниципальном движимом имуществе</t>
  </si>
  <si>
    <t>Наименование движимого имущества</t>
  </si>
  <si>
    <t>Дата  возникновения и прекращения права муниципальной собственности</t>
  </si>
  <si>
    <t>Реквизиты  документов – оснований  возникновения (прекращения) права муниципальной собственности</t>
  </si>
  <si>
    <t>Сведения об  ограничениях (обременениях) с указанием основания и даты их возниновения и прекращения</t>
  </si>
  <si>
    <t>Амортизация/ износ (тыс.руб.)</t>
  </si>
  <si>
    <t>Итого</t>
  </si>
  <si>
    <t>Всего</t>
  </si>
  <si>
    <t>Наименование акционерного общества- эмитента, ОГРН</t>
  </si>
  <si>
    <t>Количество акций, выпущенных акционерным обществом (с указанием количества привилегированных акций)</t>
  </si>
  <si>
    <t>Размер доли в уставном капитале, принадлежащей муниципальному образованию, %</t>
  </si>
  <si>
    <t>Номинальная стоимость акций</t>
  </si>
  <si>
    <t>находящихся в муниципальной собственности</t>
  </si>
  <si>
    <t>Наименование  хозяйственного  общества,   товарищества, ОГРН</t>
  </si>
  <si>
    <t>Размер уставного  (складочного) капитала  хозяйственного общества, товарищества</t>
  </si>
  <si>
    <t>Размер доли в уставном  (складочном) капитале,  принадлежащей  муниципальному   образованию, %</t>
  </si>
  <si>
    <t>капиталах хозяйственных обществ и товариществ,</t>
  </si>
  <si>
    <t>Адрес</t>
  </si>
  <si>
    <t xml:space="preserve">Полное наименование и организационно-правовая форма юридического лица    </t>
  </si>
  <si>
    <t>ОГРН и дата регистрации</t>
  </si>
  <si>
    <t xml:space="preserve">Балансовая стоимость основных средств (фондов) тыс.руб.  </t>
  </si>
  <si>
    <t xml:space="preserve">Остаточная стоимость основных средств (фондов) тыс.руб.  </t>
  </si>
  <si>
    <t xml:space="preserve">РАЗДЕЛ 3. </t>
  </si>
  <si>
    <t>Сведения о муниципальных унитарных предприятиях, муниципальных учреждениях, хозяйственных обществах,</t>
  </si>
  <si>
    <t>товариществах, акции, доли (вклады) в уставном (складочном) капитале которых принадлежат муниципальному образованию,</t>
  </si>
  <si>
    <t>иных юридических лицах, в которых муниципальное образование является учредителем</t>
  </si>
  <si>
    <t>3.1. Муниципальные предприятия</t>
  </si>
  <si>
    <t>3.2. Муниципальные учреждения</t>
  </si>
  <si>
    <t>3.3. Хозяйственные общества, товарищества, акции, доли (вклады) в уставном (складочном) капитале 
которых принадлежат  муниципальному образованию, иные юридические лица,                        
                       в которых муниципальный район является учредителем</t>
  </si>
  <si>
    <t>Итого по разделу 3</t>
  </si>
  <si>
    <t>муниципального района "Корочанский район"</t>
  </si>
  <si>
    <t>Кадастровая стоимость (тыс.руб.)</t>
  </si>
  <si>
    <t xml:space="preserve"> - </t>
  </si>
  <si>
    <t xml:space="preserve">Дата возникновения и прекращения права </t>
  </si>
  <si>
    <t>1.1 Сооружения</t>
  </si>
  <si>
    <t>1.2 Нежилые здания (помещения)</t>
  </si>
  <si>
    <t>1.3 Дороги</t>
  </si>
  <si>
    <t>2.1 Транспортные средства</t>
  </si>
  <si>
    <t>2.2 Имущество стоимостью 200 000 руб и выше (особо ценное)</t>
  </si>
  <si>
    <t>РНМИ</t>
  </si>
  <si>
    <t>Категория земель</t>
  </si>
  <si>
    <t>Балансовая стомость (тыс. руб.)</t>
  </si>
  <si>
    <t>Кадастровая стоимость (тыс. руб.)</t>
  </si>
  <si>
    <t>Площадь (кв.м)</t>
  </si>
  <si>
    <t>2.3  Иное имущество</t>
  </si>
  <si>
    <t>2.4  Сведения об акциях акционерных обществ,</t>
  </si>
  <si>
    <t>2.5 Сведения о долях (вкладах) в уставных (складочных)</t>
  </si>
  <si>
    <t xml:space="preserve">Утвержден </t>
  </si>
  <si>
    <t>в том числе земельные участки</t>
  </si>
  <si>
    <t>1.4  Жилищный фонд</t>
  </si>
  <si>
    <t>1.5 Земельные участки</t>
  </si>
  <si>
    <t>всего</t>
  </si>
  <si>
    <t>недвижимое</t>
  </si>
  <si>
    <t>в т.ч. жилой фонд</t>
  </si>
  <si>
    <t>с.Плотавец,ул. Центральная, д.4</t>
  </si>
  <si>
    <t>31:09:0204001:650</t>
  </si>
  <si>
    <t>Памятник</t>
  </si>
  <si>
    <t>Плотавского сельского поселения</t>
  </si>
  <si>
    <t>31:09:0203001:4</t>
  </si>
  <si>
    <t>30,12.2019</t>
  </si>
  <si>
    <t>31:09:0203001:68</t>
  </si>
  <si>
    <t>31:09:0203001:46</t>
  </si>
  <si>
    <t>31:09:0203003:66</t>
  </si>
  <si>
    <t>31:09:0201001:7</t>
  </si>
  <si>
    <t>31:09:0203001:9</t>
  </si>
  <si>
    <t>31:09:0203004:84</t>
  </si>
  <si>
    <t>31:09:0204006:36</t>
  </si>
  <si>
    <t>БЕЛАРУС 82.1 1-СМ</t>
  </si>
  <si>
    <t>LADA 210740.2107</t>
  </si>
  <si>
    <t>05.09.2012 г.</t>
  </si>
  <si>
    <t>14.08.2012 г.</t>
  </si>
  <si>
    <t>31.08.2014 г.</t>
  </si>
  <si>
    <t>—</t>
  </si>
  <si>
    <t>Администрация Плотавского сельского поселения муниципального района "Корочанский район" Белгородской области</t>
  </si>
  <si>
    <t xml:space="preserve">РЕЕСТР МУНИЦИПАЛЬНОГО ИМУЩЕСТВА </t>
  </si>
  <si>
    <t>Иное движимое имущество</t>
  </si>
  <si>
    <t>Автобус ГАЗ-32213</t>
  </si>
  <si>
    <t xml:space="preserve"> решением земского собрания</t>
  </si>
  <si>
    <t>Администрация Плотавского сельского поселения муниципального района "Корочанский район" Белгородской  области</t>
  </si>
  <si>
    <t>1063120003781,24.01.2006</t>
  </si>
  <si>
    <t>Земское собрание Плотавского сельского поселения муниципального района "Корочанский район" Белгородской  области</t>
  </si>
  <si>
    <t>Белгородская обл. Корочанский р-н с.Плотавец, ул. Центральная,д.4</t>
  </si>
  <si>
    <t>с.Плотавец, ул. Центральная, д.4</t>
  </si>
  <si>
    <t>с.Плотавец, х.Ивановка</t>
  </si>
  <si>
    <t>с.Плотавец, с.Белый Колодец.</t>
  </si>
  <si>
    <t>с.Плотавец,</t>
  </si>
  <si>
    <t>Плотавское сельское поселение</t>
  </si>
  <si>
    <t xml:space="preserve">с.Плотавец, </t>
  </si>
  <si>
    <t xml:space="preserve">Автомобильная  дорога </t>
  </si>
  <si>
    <t>с.Белый Колодец</t>
  </si>
  <si>
    <t>решение МС №Р/137-10-3 от 28.08.2019</t>
  </si>
  <si>
    <t xml:space="preserve">Автомобильная дорога </t>
  </si>
  <si>
    <t>распоряжение администрации Плотавского сельского поселения №27 от 30.12.2019</t>
  </si>
  <si>
    <t>Постановление администрации муниципального района "Корочанский район" Белгородской области №228 от 15.05.2019 г.</t>
  </si>
  <si>
    <t>Заявление об отказе от права собственности от 14.10.2016 г.;
ст. 30.2 Федерального закона "О государственной регистрации прав на недвижимое имущество и сделок с ним" №122-ФЗ от 21.07.1997 г.;
п.п. 1.1. ст. 19 Земельного кодекса Российской Федерации №136-ФЗ от 25.10.2001 г.</t>
  </si>
  <si>
    <t>Постановление администрации муниципального района "Корочанский район" Белгородской области №261 от 22.05.2018 г.</t>
  </si>
  <si>
    <t>Постановление администрации муниципального района "Корочанский район" Белгородской области №261 от 22.05.2018 г.;
Постановление администрации муниципального района "Корочанский район"
Белгородской области №339 от 07.06.2018 г.</t>
  </si>
  <si>
    <t>31:09:0204001:641</t>
  </si>
  <si>
    <t xml:space="preserve">Заявление о внесении в Единый государственный реестр прав на недвижимое имущество и сделок с ним записи о прекращении права (ограничения (обременения) права) №31/016/010/2017-3536 от 30.11.2017 г.;
Ст. 56 Федерального закона "О государственной регистрации недвижимости" №218-ФЗ от 13.07.2015 г. </t>
  </si>
  <si>
    <t>земельные участки, занятые парками, аллеями, скверами</t>
  </si>
  <si>
    <t>Решение земского собрания № 32 от 23.12.2013</t>
  </si>
  <si>
    <t>Администрация Плотавского сельского поселения</t>
  </si>
  <si>
    <t xml:space="preserve"> объект культурного наследия</t>
  </si>
  <si>
    <t>–</t>
  </si>
  <si>
    <t>Товарная накладная №367 от 08.08.2011 г.</t>
  </si>
  <si>
    <t>Распоряжение администрации Корочанского района №361 от 29.08.2014г.</t>
  </si>
  <si>
    <t>Товарная накладная №1436 от 25.07.2012 г.</t>
  </si>
  <si>
    <t>Земли населённых пунктов</t>
  </si>
  <si>
    <t>для ведения личного подсобного хозяйства</t>
  </si>
  <si>
    <t>х</t>
  </si>
  <si>
    <t>для размещения кладбищ</t>
  </si>
  <si>
    <t>земли населённых пунктов</t>
  </si>
  <si>
    <t>110001</t>
  </si>
  <si>
    <t>СВЕДЕНИЯ О ЮРИДИЧЕСКОМ ЛИЦЕ</t>
  </si>
  <si>
    <t>Полное наименование</t>
  </si>
  <si>
    <t>Местонахождение организации</t>
  </si>
  <si>
    <t>309226 ,Россия, Белгородская область, Корочанский район,с.Плотавец,ул.Центральная,5</t>
  </si>
  <si>
    <t>ОКПО</t>
  </si>
  <si>
    <t>ОКАТО</t>
  </si>
  <si>
    <t>ОКОГУ</t>
  </si>
  <si>
    <t>ОКВЭД</t>
  </si>
  <si>
    <t>ОКФС</t>
  </si>
  <si>
    <t>ОКОПФ</t>
  </si>
  <si>
    <t>ОГРН</t>
  </si>
  <si>
    <t>ИНН</t>
  </si>
  <si>
    <t>84.11.35</t>
  </si>
  <si>
    <t>1063120003781</t>
  </si>
  <si>
    <t xml:space="preserve">Должность </t>
  </si>
  <si>
    <t>Глава администрации</t>
  </si>
  <si>
    <t>Доля участия муниципального образования в уставном капитале хозяйственного общества %</t>
  </si>
  <si>
    <t>Ср-спис. Численность персонала по форме Т-1 стат. Отчетности (чел.)</t>
  </si>
  <si>
    <t>Ф.И.О. руководителя</t>
  </si>
  <si>
    <t>(полностью)</t>
  </si>
  <si>
    <t>телефон 8(47231)3-76-21</t>
  </si>
  <si>
    <t>факс 8(47231) 3-76-23</t>
  </si>
  <si>
    <t>Сводные данные по имуществу, закрепленному за организацией</t>
  </si>
  <si>
    <t>Кол-во объектов недвижимости шт.</t>
  </si>
  <si>
    <t>Общая площадь объектов недвижимости кв.м.</t>
  </si>
  <si>
    <t>Балансовая стоимость имущества, тыс.руб.</t>
  </si>
  <si>
    <t>Остаточная балансовая стоимость имущества, тыс.руб.</t>
  </si>
  <si>
    <t>в том числе</t>
  </si>
  <si>
    <t>движимое</t>
  </si>
  <si>
    <t>по состоянию на</t>
  </si>
  <si>
    <t>-</t>
  </si>
  <si>
    <t>должность,Ф.И.О.</t>
  </si>
  <si>
    <t>подпись</t>
  </si>
  <si>
    <t>Приложение 1</t>
  </si>
  <si>
    <t>по состоянию на 1 января 2021 года</t>
  </si>
  <si>
    <t>31:09:0204001:651.,</t>
  </si>
  <si>
    <t>31:09:0204008:48,</t>
  </si>
  <si>
    <t>Решение Муниципального совета муниципального района "Корочанский район Белгородской области №Р/465-52-1 от 31.10.2012, Решение земского собрания Плотавского сельского поселения № 18 от 20.07.2020 г.</t>
  </si>
  <si>
    <t>Сооружение</t>
  </si>
  <si>
    <t>31:09:0204001:620</t>
  </si>
  <si>
    <t xml:space="preserve">Нежилое помещение </t>
  </si>
  <si>
    <t>31:09:0204006:43</t>
  </si>
  <si>
    <t>01.01.2021г.</t>
  </si>
  <si>
    <t>Решение Муниципального совета муниципального района "Корочанский район Белгородской области  Решение земского собрания Плотавского сельского поселения № 56 от 26.11.2020 г.</t>
  </si>
  <si>
    <t>Распоряжение администрации Плотавского сельского поселения  Муниципального района"Корочанский район"№56от 26.11.2020г О включении в реестр муниципальной собственности Плотавского сельского поселения муниципального района "Корочанский район"</t>
  </si>
  <si>
    <t xml:space="preserve">                    -</t>
  </si>
  <si>
    <t>110002</t>
  </si>
  <si>
    <t>Подпись лица, ответственного за ведение реестра:01.01.2021г.</t>
  </si>
  <si>
    <t>Ковалёв</t>
  </si>
  <si>
    <t>Иван</t>
  </si>
  <si>
    <t>Викторович</t>
  </si>
  <si>
    <t>Белгородская обл. Корочанский р-н с.Плотавец</t>
  </si>
  <si>
    <t>Белгородская обл. Корочанский р-н с.Плотавец, ул. Центральная,д.5</t>
  </si>
  <si>
    <t xml:space="preserve">Плотавское сельское поселение </t>
  </si>
  <si>
    <t>от 16 февраля 2021 года № 133</t>
  </si>
  <si>
    <t>Наименование недвижимого имущества</t>
  </si>
  <si>
    <t>х.Ивановка</t>
  </si>
  <si>
    <t>Местоположение</t>
  </si>
  <si>
    <t>Реквизиты документов-оснований (прекращения) права муниципальной собственности</t>
  </si>
  <si>
    <t>Кадастровый номер</t>
  </si>
  <si>
    <t>Амортизация/износ (тыс.руб)</t>
  </si>
  <si>
    <t xml:space="preserve">Общая пло-щадь, протяженность, глубина,объем (м2, м, м3) </t>
  </si>
  <si>
    <t>Вид разрешенного использова-ния</t>
  </si>
  <si>
    <t>Сведения об ограниче-ниях (обременениях) с указанием основания и даты их возникновения и преращения</t>
  </si>
  <si>
    <t>Сведения об ограничениях (обременениях) с указанием основания и даты их возникновения и прераще-ния</t>
  </si>
  <si>
    <t xml:space="preserve">Размер уставного фонда (для муниципальных унитарных предприятий) тыс.руб. </t>
  </si>
  <si>
    <t>Размер доли,  принадлежащей муниципальному образованию (для хозяйственных обществ и товариществ) (%)</t>
  </si>
  <si>
    <t>Среднесписочная численность работников,                          чел.</t>
  </si>
  <si>
    <t>Реквизиты документа -  основания  создания юридического лица (участия муниципального образования в создании (уставном капитале) юридического лица)</t>
  </si>
  <si>
    <t>Глава администрации Ковалёв И.В.</t>
  </si>
</sst>
</file>

<file path=xl/styles.xml><?xml version="1.0" encoding="utf-8"?>
<styleSheet xmlns="http://schemas.openxmlformats.org/spreadsheetml/2006/main">
  <numFmts count="8">
    <numFmt numFmtId="164" formatCode="#,##0.00_р_."/>
    <numFmt numFmtId="165" formatCode="0.0"/>
    <numFmt numFmtId="166" formatCode="000000"/>
    <numFmt numFmtId="167" formatCode="#,##0.00\ _₽"/>
    <numFmt numFmtId="168" formatCode="#,##0.0_р_."/>
    <numFmt numFmtId="169" formatCode="#,##0.0\ _₽"/>
    <numFmt numFmtId="170" formatCode="#,##0.0"/>
    <numFmt numFmtId="171" formatCode="0.000"/>
  </numFmts>
  <fonts count="43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9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Calibri"/>
      <family val="2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b/>
      <sz val="10"/>
      <color indexed="8"/>
      <name val="Calibri"/>
      <family val="2"/>
    </font>
    <font>
      <b/>
      <sz val="12"/>
      <name val="Times New Roman"/>
      <family val="1"/>
      <charset val="204"/>
    </font>
    <font>
      <sz val="10"/>
      <name val="Calibri"/>
      <family val="2"/>
    </font>
    <font>
      <b/>
      <sz val="11"/>
      <color indexed="8"/>
      <name val="Calibri"/>
      <family val="2"/>
    </font>
    <font>
      <sz val="9"/>
      <color indexed="8"/>
      <name val="Arial"/>
      <family val="2"/>
      <charset val="204"/>
    </font>
    <font>
      <b/>
      <sz val="1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Calibri"/>
      <family val="2"/>
    </font>
    <font>
      <sz val="10"/>
      <color indexed="10"/>
      <name val="Times New Roman"/>
      <family val="1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Calibri"/>
      <family val="2"/>
    </font>
    <font>
      <b/>
      <sz val="9"/>
      <name val="Calibri"/>
      <family val="2"/>
    </font>
    <font>
      <b/>
      <sz val="9"/>
      <name val="Times New Roman"/>
      <family val="1"/>
      <charset val="204"/>
    </font>
    <font>
      <b/>
      <sz val="9"/>
      <name val="Times New Roman"/>
      <family val="1"/>
    </font>
    <font>
      <sz val="9"/>
      <name val="Times New Roman"/>
      <family val="1"/>
      <charset val="204"/>
    </font>
    <font>
      <b/>
      <sz val="9"/>
      <name val="Arial"/>
      <family val="2"/>
      <charset val="204"/>
    </font>
    <font>
      <b/>
      <sz val="9"/>
      <name val="Arial"/>
      <family val="2"/>
    </font>
    <font>
      <sz val="8"/>
      <name val="Calibri"/>
      <family val="2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Calibri"/>
      <family val="2"/>
    </font>
    <font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vertAlign val="superscript"/>
      <sz val="10"/>
      <name val="Arial Cyr"/>
      <charset val="204"/>
    </font>
    <font>
      <b/>
      <sz val="9"/>
      <color indexed="10"/>
      <name val="Arial"/>
      <family val="2"/>
      <charset val="204"/>
    </font>
    <font>
      <b/>
      <sz val="9"/>
      <name val="Calibri"/>
      <family val="2"/>
      <charset val="204"/>
    </font>
    <font>
      <b/>
      <sz val="9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15">
    <xf numFmtId="0" fontId="0" fillId="0" borderId="0" xfId="0"/>
    <xf numFmtId="0" fontId="0" fillId="0" borderId="1" xfId="0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vertical="top" wrapText="1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0" fillId="0" borderId="2" xfId="0" applyBorder="1"/>
    <xf numFmtId="0" fontId="0" fillId="0" borderId="0" xfId="0" applyFill="1"/>
    <xf numFmtId="0" fontId="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/>
    </xf>
    <xf numFmtId="0" fontId="6" fillId="0" borderId="0" xfId="0" applyFont="1" applyFill="1"/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center" wrapText="1"/>
    </xf>
    <xf numFmtId="14" fontId="5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/>
    <xf numFmtId="164" fontId="6" fillId="0" borderId="0" xfId="0" applyNumberFormat="1" applyFont="1" applyFill="1"/>
    <xf numFmtId="164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64" fontId="6" fillId="0" borderId="0" xfId="0" applyNumberFormat="1" applyFont="1" applyFill="1" applyAlignment="1">
      <alignment vertical="center"/>
    </xf>
    <xf numFmtId="164" fontId="5" fillId="0" borderId="1" xfId="0" applyNumberFormat="1" applyFont="1" applyFill="1" applyBorder="1" applyAlignment="1">
      <alignment horizontal="right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1" fillId="0" borderId="0" xfId="0" applyFont="1" applyFill="1"/>
    <xf numFmtId="166" fontId="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/>
    <xf numFmtId="0" fontId="11" fillId="0" borderId="12" xfId="0" applyFont="1" applyFill="1" applyBorder="1"/>
    <xf numFmtId="0" fontId="11" fillId="0" borderId="10" xfId="0" applyFont="1" applyFill="1" applyBorder="1"/>
    <xf numFmtId="164" fontId="6" fillId="0" borderId="0" xfId="0" applyNumberFormat="1" applyFont="1" applyFill="1" applyBorder="1"/>
    <xf numFmtId="49" fontId="11" fillId="0" borderId="2" xfId="0" applyNumberFormat="1" applyFont="1" applyFill="1" applyBorder="1" applyAlignment="1">
      <alignment horizontal="center"/>
    </xf>
    <xf numFmtId="164" fontId="13" fillId="0" borderId="0" xfId="0" applyNumberFormat="1" applyFont="1" applyFill="1"/>
    <xf numFmtId="0" fontId="16" fillId="0" borderId="0" xfId="0" applyFont="1" applyFill="1"/>
    <xf numFmtId="0" fontId="16" fillId="0" borderId="0" xfId="0" applyFont="1"/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15" fillId="0" borderId="1" xfId="0" applyFont="1" applyFill="1" applyBorder="1"/>
    <xf numFmtId="3" fontId="18" fillId="0" borderId="1" xfId="0" applyNumberFormat="1" applyFont="1" applyFill="1" applyBorder="1" applyAlignment="1">
      <alignment horizontal="right" vertical="center"/>
    </xf>
    <xf numFmtId="3" fontId="18" fillId="0" borderId="1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164" fontId="5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5" fillId="0" borderId="4" xfId="0" applyFont="1" applyFill="1" applyBorder="1" applyAlignment="1">
      <alignment horizontal="right" vertical="center" wrapText="1"/>
    </xf>
    <xf numFmtId="164" fontId="6" fillId="0" borderId="0" xfId="0" applyNumberFormat="1" applyFont="1" applyFill="1" applyAlignment="1">
      <alignment horizontal="right" vertical="center"/>
    </xf>
    <xf numFmtId="164" fontId="13" fillId="0" borderId="0" xfId="0" applyNumberFormat="1" applyFont="1" applyFill="1" applyAlignment="1">
      <alignment horizontal="right" vertical="center"/>
    </xf>
    <xf numFmtId="0" fontId="8" fillId="0" borderId="7" xfId="0" applyFont="1" applyFill="1" applyBorder="1" applyAlignment="1">
      <alignment vertical="center" wrapText="1"/>
    </xf>
    <xf numFmtId="0" fontId="8" fillId="0" borderId="0" xfId="0" applyFont="1" applyFill="1" applyAlignment="1">
      <alignment horizontal="right" vertical="center"/>
    </xf>
    <xf numFmtId="0" fontId="8" fillId="0" borderId="6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 wrapText="1"/>
    </xf>
    <xf numFmtId="164" fontId="19" fillId="0" borderId="1" xfId="0" applyNumberFormat="1" applyFont="1" applyFill="1" applyBorder="1" applyAlignment="1">
      <alignment horizontal="right" vertical="center"/>
    </xf>
    <xf numFmtId="14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67" fontId="21" fillId="0" borderId="1" xfId="0" applyNumberFormat="1" applyFont="1" applyFill="1" applyBorder="1" applyAlignment="1">
      <alignment vertical="center"/>
    </xf>
    <xf numFmtId="0" fontId="22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4" fillId="0" borderId="0" xfId="0" applyFont="1" applyFill="1"/>
    <xf numFmtId="0" fontId="24" fillId="0" borderId="0" xfId="0" applyFont="1" applyFill="1" applyAlignment="1">
      <alignment horizontal="center" vertical="center"/>
    </xf>
    <xf numFmtId="0" fontId="25" fillId="0" borderId="0" xfId="0" applyFont="1" applyFill="1"/>
    <xf numFmtId="0" fontId="26" fillId="0" borderId="0" xfId="0" applyFont="1" applyFill="1" applyAlignment="1">
      <alignment horizontal="center" vertical="top"/>
    </xf>
    <xf numFmtId="0" fontId="26" fillId="0" borderId="0" xfId="0" applyFont="1" applyFill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top" wrapText="1"/>
    </xf>
    <xf numFmtId="0" fontId="7" fillId="0" borderId="0" xfId="0" applyFont="1" applyFill="1"/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/>
    <xf numFmtId="2" fontId="7" fillId="0" borderId="0" xfId="0" applyNumberFormat="1" applyFont="1" applyFill="1"/>
    <xf numFmtId="0" fontId="29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/>
    </xf>
    <xf numFmtId="2" fontId="29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 wrapText="1"/>
    </xf>
    <xf numFmtId="4" fontId="25" fillId="0" borderId="0" xfId="0" applyNumberFormat="1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/>
    <xf numFmtId="0" fontId="29" fillId="0" borderId="1" xfId="0" applyFont="1" applyFill="1" applyBorder="1"/>
    <xf numFmtId="164" fontId="29" fillId="0" borderId="1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/>
    <xf numFmtId="2" fontId="7" fillId="0" borderId="0" xfId="0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4" fontId="7" fillId="0" borderId="0" xfId="0" applyNumberFormat="1" applyFont="1" applyFill="1"/>
    <xf numFmtId="1" fontId="29" fillId="0" borderId="1" xfId="0" applyNumberFormat="1" applyFont="1" applyFill="1" applyBorder="1" applyAlignment="1">
      <alignment horizontal="center" vertical="center"/>
    </xf>
    <xf numFmtId="165" fontId="29" fillId="0" borderId="1" xfId="0" applyNumberFormat="1" applyFont="1" applyFill="1" applyBorder="1" applyAlignment="1">
      <alignment horizontal="center" vertical="center"/>
    </xf>
    <xf numFmtId="0" fontId="25" fillId="0" borderId="12" xfId="0" applyFont="1" applyFill="1" applyBorder="1" applyAlignment="1"/>
    <xf numFmtId="0" fontId="25" fillId="0" borderId="1" xfId="0" applyFont="1" applyFill="1" applyBorder="1"/>
    <xf numFmtId="0" fontId="25" fillId="0" borderId="1" xfId="0" applyFont="1" applyFill="1" applyBorder="1" applyAlignment="1">
      <alignment horizontal="center" vertical="center"/>
    </xf>
    <xf numFmtId="0" fontId="24" fillId="0" borderId="0" xfId="0" applyFont="1" applyFill="1" applyBorder="1"/>
    <xf numFmtId="0" fontId="24" fillId="0" borderId="0" xfId="0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4" fontId="24" fillId="0" borderId="0" xfId="0" applyNumberFormat="1" applyFont="1" applyFill="1" applyBorder="1"/>
    <xf numFmtId="164" fontId="24" fillId="0" borderId="0" xfId="0" applyNumberFormat="1" applyFont="1" applyFill="1" applyBorder="1"/>
    <xf numFmtId="2" fontId="24" fillId="0" borderId="0" xfId="0" applyNumberFormat="1" applyFont="1" applyFill="1"/>
    <xf numFmtId="0" fontId="31" fillId="0" borderId="0" xfId="0" applyFont="1" applyFill="1"/>
    <xf numFmtId="0" fontId="32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/>
    <xf numFmtId="0" fontId="33" fillId="0" borderId="1" xfId="0" applyFont="1" applyFill="1" applyBorder="1" applyAlignment="1">
      <alignment vertical="center" wrapText="1"/>
    </xf>
    <xf numFmtId="0" fontId="34" fillId="0" borderId="11" xfId="0" applyFont="1" applyFill="1" applyBorder="1" applyAlignment="1"/>
    <xf numFmtId="0" fontId="31" fillId="0" borderId="0" xfId="0" applyFont="1" applyFill="1" applyBorder="1"/>
    <xf numFmtId="4" fontId="18" fillId="0" borderId="1" xfId="0" applyNumberFormat="1" applyFont="1" applyFill="1" applyBorder="1" applyAlignment="1">
      <alignment vertical="center" wrapText="1"/>
    </xf>
    <xf numFmtId="0" fontId="26" fillId="0" borderId="0" xfId="0" applyFont="1" applyFill="1" applyAlignment="1">
      <alignment vertical="center"/>
    </xf>
    <xf numFmtId="165" fontId="7" fillId="0" borderId="1" xfId="0" applyNumberFormat="1" applyFont="1" applyFill="1" applyBorder="1" applyAlignment="1">
      <alignment horizontal="center" vertical="center"/>
    </xf>
    <xf numFmtId="168" fontId="29" fillId="0" borderId="1" xfId="0" applyNumberFormat="1" applyFont="1" applyFill="1" applyBorder="1" applyAlignment="1">
      <alignment horizontal="center" vertical="center"/>
    </xf>
    <xf numFmtId="169" fontId="25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 wrapText="1"/>
    </xf>
    <xf numFmtId="168" fontId="7" fillId="0" borderId="1" xfId="0" applyNumberFormat="1" applyFont="1" applyFill="1" applyBorder="1" applyAlignment="1">
      <alignment horizontal="center" vertical="center"/>
    </xf>
    <xf numFmtId="168" fontId="30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vertical="center" wrapText="1"/>
    </xf>
    <xf numFmtId="168" fontId="5" fillId="0" borderId="1" xfId="0" applyNumberFormat="1" applyFont="1" applyFill="1" applyBorder="1" applyAlignment="1">
      <alignment vertical="center" wrapText="1"/>
    </xf>
    <xf numFmtId="170" fontId="18" fillId="0" borderId="1" xfId="0" applyNumberFormat="1" applyFont="1" applyFill="1" applyBorder="1" applyAlignment="1">
      <alignment vertical="center" wrapText="1"/>
    </xf>
    <xf numFmtId="168" fontId="5" fillId="0" borderId="1" xfId="0" applyNumberFormat="1" applyFont="1" applyFill="1" applyBorder="1" applyAlignment="1">
      <alignment horizontal="right" vertical="center" wrapText="1"/>
    </xf>
    <xf numFmtId="168" fontId="5" fillId="0" borderId="1" xfId="0" applyNumberFormat="1" applyFont="1" applyFill="1" applyBorder="1" applyAlignment="1">
      <alignment vertical="center"/>
    </xf>
    <xf numFmtId="170" fontId="18" fillId="0" borderId="1" xfId="0" applyNumberFormat="1" applyFont="1" applyFill="1" applyBorder="1" applyAlignment="1">
      <alignment vertical="center"/>
    </xf>
    <xf numFmtId="168" fontId="5" fillId="0" borderId="1" xfId="0" applyNumberFormat="1" applyFont="1" applyFill="1" applyBorder="1" applyAlignment="1">
      <alignment horizontal="right" vertical="center"/>
    </xf>
    <xf numFmtId="170" fontId="18" fillId="0" borderId="1" xfId="0" applyNumberFormat="1" applyFont="1" applyFill="1" applyBorder="1" applyAlignment="1">
      <alignment horizontal="right"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top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/>
    </xf>
    <xf numFmtId="0" fontId="35" fillId="0" borderId="0" xfId="0" applyFont="1" applyFill="1" applyAlignment="1">
      <alignment wrapText="1"/>
    </xf>
    <xf numFmtId="0" fontId="35" fillId="0" borderId="1" xfId="0" applyFont="1" applyFill="1" applyBorder="1" applyAlignment="1">
      <alignment vertical="top" wrapText="1"/>
    </xf>
    <xf numFmtId="0" fontId="35" fillId="0" borderId="0" xfId="0" applyFont="1" applyFill="1" applyAlignment="1">
      <alignment vertical="top" wrapText="1"/>
    </xf>
    <xf numFmtId="0" fontId="33" fillId="0" borderId="1" xfId="0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center" vertical="top"/>
    </xf>
    <xf numFmtId="0" fontId="24" fillId="0" borderId="0" xfId="0" applyFont="1" applyFill="1" applyBorder="1" applyAlignment="1">
      <alignment horizontal="center" vertical="top"/>
    </xf>
    <xf numFmtId="2" fontId="24" fillId="0" borderId="0" xfId="0" applyNumberFormat="1" applyFont="1" applyFill="1" applyAlignment="1">
      <alignment horizontal="center" vertical="top"/>
    </xf>
    <xf numFmtId="4" fontId="7" fillId="0" borderId="1" xfId="0" applyNumberFormat="1" applyFont="1" applyFill="1" applyBorder="1" applyAlignment="1">
      <alignment horizontal="center"/>
    </xf>
    <xf numFmtId="164" fontId="3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0" fillId="0" borderId="0" xfId="0" applyFill="1" applyAlignment="1"/>
    <xf numFmtId="0" fontId="0" fillId="0" borderId="0" xfId="0" applyFill="1" applyBorder="1" applyAlignment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7" xfId="0" applyFill="1" applyBorder="1"/>
    <xf numFmtId="0" fontId="39" fillId="0" borderId="0" xfId="0" applyFont="1" applyFill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0" fillId="2" borderId="0" xfId="0" applyFill="1"/>
    <xf numFmtId="0" fontId="1" fillId="2" borderId="1" xfId="0" applyFont="1" applyFill="1" applyBorder="1"/>
    <xf numFmtId="0" fontId="2" fillId="2" borderId="1" xfId="0" applyFont="1" applyFill="1" applyBorder="1"/>
    <xf numFmtId="0" fontId="24" fillId="2" borderId="0" xfId="0" applyFont="1" applyFill="1"/>
    <xf numFmtId="0" fontId="28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0" fontId="24" fillId="2" borderId="1" xfId="0" applyFont="1" applyFill="1" applyBorder="1"/>
    <xf numFmtId="0" fontId="24" fillId="2" borderId="0" xfId="0" applyFont="1" applyFill="1" applyBorder="1"/>
    <xf numFmtId="2" fontId="40" fillId="0" borderId="0" xfId="0" applyNumberFormat="1" applyFont="1" applyFill="1" applyAlignment="1">
      <alignment vertical="center"/>
    </xf>
    <xf numFmtId="0" fontId="23" fillId="0" borderId="0" xfId="0" applyFont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28" fillId="3" borderId="1" xfId="0" applyFont="1" applyFill="1" applyBorder="1" applyAlignment="1">
      <alignment horizontal="center" vertical="center" wrapText="1"/>
    </xf>
    <xf numFmtId="14" fontId="28" fillId="3" borderId="1" xfId="0" applyNumberFormat="1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top" wrapText="1"/>
    </xf>
    <xf numFmtId="0" fontId="11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/>
    <xf numFmtId="165" fontId="11" fillId="3" borderId="1" xfId="0" applyNumberFormat="1" applyFont="1" applyFill="1" applyBorder="1"/>
    <xf numFmtId="0" fontId="0" fillId="3" borderId="15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0" fontId="0" fillId="3" borderId="0" xfId="0" applyFont="1" applyFill="1"/>
    <xf numFmtId="165" fontId="1" fillId="2" borderId="1" xfId="0" applyNumberFormat="1" applyFont="1" applyFill="1" applyBorder="1"/>
    <xf numFmtId="171" fontId="7" fillId="0" borderId="1" xfId="0" applyNumberFormat="1" applyFont="1" applyFill="1" applyBorder="1" applyAlignment="1">
      <alignment horizontal="center" vertical="center" wrapText="1"/>
    </xf>
    <xf numFmtId="0" fontId="36" fillId="0" borderId="1" xfId="0" applyFont="1" applyBorder="1" applyAlignment="1">
      <alignment vertical="center" wrapText="1"/>
    </xf>
    <xf numFmtId="164" fontId="6" fillId="0" borderId="0" xfId="0" applyNumberFormat="1" applyFont="1" applyFill="1" applyAlignment="1">
      <alignment horizontal="center" vertical="center"/>
    </xf>
    <xf numFmtId="164" fontId="6" fillId="0" borderId="0" xfId="0" applyNumberFormat="1" applyFont="1" applyFill="1" applyAlignment="1">
      <alignment horizontal="center"/>
    </xf>
    <xf numFmtId="164" fontId="6" fillId="0" borderId="0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horizontal="right" vertical="center"/>
    </xf>
    <xf numFmtId="2" fontId="42" fillId="0" borderId="0" xfId="0" applyNumberFormat="1" applyFont="1" applyFill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33" fillId="3" borderId="1" xfId="0" applyFont="1" applyFill="1" applyBorder="1" applyAlignment="1">
      <alignment horizontal="left" vertical="center" wrapText="1"/>
    </xf>
    <xf numFmtId="171" fontId="29" fillId="3" borderId="1" xfId="0" applyNumberFormat="1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164" fontId="29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168" fontId="30" fillId="3" borderId="1" xfId="0" applyNumberFormat="1" applyFont="1" applyFill="1" applyBorder="1" applyAlignment="1">
      <alignment horizontal="center" vertical="center"/>
    </xf>
    <xf numFmtId="0" fontId="31" fillId="3" borderId="0" xfId="0" applyFont="1" applyFill="1" applyBorder="1"/>
    <xf numFmtId="0" fontId="24" fillId="3" borderId="0" xfId="0" applyFont="1" applyFill="1" applyBorder="1"/>
    <xf numFmtId="2" fontId="25" fillId="3" borderId="0" xfId="0" applyNumberFormat="1" applyFont="1" applyFill="1" applyBorder="1" applyAlignment="1">
      <alignment horizontal="center" vertical="center"/>
    </xf>
    <xf numFmtId="3" fontId="30" fillId="3" borderId="0" xfId="0" applyNumberFormat="1" applyFont="1" applyFill="1" applyBorder="1" applyAlignment="1">
      <alignment horizontal="center" vertical="center"/>
    </xf>
    <xf numFmtId="164" fontId="29" fillId="3" borderId="0" xfId="0" applyNumberFormat="1" applyFont="1" applyFill="1" applyBorder="1" applyAlignment="1">
      <alignment horizontal="center" vertical="center"/>
    </xf>
    <xf numFmtId="0" fontId="24" fillId="3" borderId="0" xfId="0" applyFont="1" applyFill="1"/>
    <xf numFmtId="2" fontId="24" fillId="3" borderId="0" xfId="0" applyNumberFormat="1" applyFont="1" applyFill="1" applyAlignment="1">
      <alignment horizontal="center" vertical="center"/>
    </xf>
    <xf numFmtId="170" fontId="41" fillId="3" borderId="0" xfId="0" applyNumberFormat="1" applyFont="1" applyFill="1" applyAlignment="1">
      <alignment horizontal="center" vertical="center"/>
    </xf>
    <xf numFmtId="170" fontId="24" fillId="3" borderId="0" xfId="0" applyNumberFormat="1" applyFont="1" applyFill="1"/>
    <xf numFmtId="0" fontId="24" fillId="3" borderId="0" xfId="0" applyFont="1" applyFill="1" applyAlignment="1">
      <alignment horizontal="right" vertical="center"/>
    </xf>
    <xf numFmtId="170" fontId="24" fillId="3" borderId="0" xfId="0" applyNumberFormat="1" applyFont="1" applyFill="1" applyAlignment="1">
      <alignment horizontal="center" vertical="center"/>
    </xf>
    <xf numFmtId="0" fontId="31" fillId="3" borderId="0" xfId="0" applyFont="1" applyFill="1"/>
    <xf numFmtId="4" fontId="25" fillId="3" borderId="0" xfId="0" applyNumberFormat="1" applyFont="1" applyFill="1" applyBorder="1" applyAlignment="1">
      <alignment horizontal="center"/>
    </xf>
    <xf numFmtId="0" fontId="24" fillId="3" borderId="0" xfId="0" applyFont="1" applyFill="1" applyBorder="1" applyAlignment="1">
      <alignment horizontal="center" vertical="top"/>
    </xf>
    <xf numFmtId="170" fontId="41" fillId="3" borderId="0" xfId="0" applyNumberFormat="1" applyFont="1" applyFill="1" applyAlignment="1">
      <alignment horizontal="center"/>
    </xf>
    <xf numFmtId="0" fontId="41" fillId="3" borderId="0" xfId="0" applyFont="1" applyFill="1"/>
    <xf numFmtId="0" fontId="24" fillId="3" borderId="0" xfId="0" applyFont="1" applyFill="1" applyAlignment="1">
      <alignment horizontal="center" vertical="top"/>
    </xf>
    <xf numFmtId="0" fontId="23" fillId="0" borderId="4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top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27" fillId="0" borderId="0" xfId="0" applyFont="1" applyFill="1" applyAlignment="1">
      <alignment horizontal="center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top" wrapText="1"/>
    </xf>
    <xf numFmtId="0" fontId="2" fillId="0" borderId="20" xfId="0" applyFont="1" applyFill="1" applyBorder="1" applyAlignment="1">
      <alignment horizontal="center" vertical="top" wrapText="1"/>
    </xf>
    <xf numFmtId="0" fontId="2" fillId="0" borderId="2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wrapText="1"/>
    </xf>
    <xf numFmtId="0" fontId="11" fillId="0" borderId="10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38" fillId="0" borderId="17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37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0" fontId="6" fillId="0" borderId="17" xfId="0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49" fontId="38" fillId="0" borderId="12" xfId="0" applyNumberFormat="1" applyFont="1" applyFill="1" applyBorder="1" applyAlignment="1">
      <alignment horizontal="center"/>
    </xf>
    <xf numFmtId="49" fontId="38" fillId="0" borderId="11" xfId="0" applyNumberFormat="1" applyFont="1" applyFill="1" applyBorder="1" applyAlignment="1">
      <alignment horizontal="center"/>
    </xf>
    <xf numFmtId="0" fontId="38" fillId="0" borderId="1" xfId="0" applyFont="1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/>
    </xf>
    <xf numFmtId="0" fontId="0" fillId="0" borderId="18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wrapText="1"/>
    </xf>
    <xf numFmtId="0" fontId="39" fillId="0" borderId="22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/>
    </xf>
    <xf numFmtId="0" fontId="0" fillId="3" borderId="17" xfId="0" applyFont="1" applyFill="1" applyBorder="1" applyAlignment="1">
      <alignment horizontal="center"/>
    </xf>
    <xf numFmtId="0" fontId="0" fillId="0" borderId="0" xfId="0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95"/>
  <sheetViews>
    <sheetView view="pageBreakPreview" topLeftCell="A16" zoomScale="120" zoomScaleNormal="100" zoomScaleSheetLayoutView="120" zoomScalePageLayoutView="110" workbookViewId="0">
      <selection activeCell="I35" sqref="I35"/>
    </sheetView>
  </sheetViews>
  <sheetFormatPr defaultColWidth="9.140625" defaultRowHeight="12"/>
  <cols>
    <col min="1" max="1" width="8.7109375" style="197" customWidth="1"/>
    <col min="2" max="2" width="13" style="105" customWidth="1"/>
    <col min="3" max="3" width="14" style="145" customWidth="1"/>
    <col min="4" max="4" width="9.7109375" style="105" customWidth="1"/>
    <col min="5" max="5" width="12.42578125" style="106" customWidth="1"/>
    <col min="6" max="6" width="14" style="106" customWidth="1"/>
    <col min="7" max="7" width="10.28515625" style="105" customWidth="1"/>
    <col min="8" max="8" width="13.7109375" style="105" customWidth="1"/>
    <col min="9" max="9" width="11.28515625" style="105" customWidth="1"/>
    <col min="10" max="10" width="14.85546875" style="169" customWidth="1"/>
    <col min="11" max="11" width="12.42578125" style="105" customWidth="1"/>
    <col min="12" max="12" width="15.140625" style="105" customWidth="1"/>
    <col min="13" max="13" width="16" style="105" customWidth="1"/>
    <col min="14" max="14" width="15.28515625" style="105" customWidth="1"/>
    <col min="15" max="15" width="15.140625" style="105" customWidth="1"/>
    <col min="16" max="16" width="11.85546875" style="105" customWidth="1"/>
    <col min="17" max="17" width="13.5703125" style="105" customWidth="1"/>
    <col min="18" max="16384" width="9.140625" style="105"/>
  </cols>
  <sheetData>
    <row r="1" spans="1:12">
      <c r="I1" s="107"/>
      <c r="J1" s="108" t="s">
        <v>54</v>
      </c>
      <c r="K1" s="107"/>
      <c r="L1" s="107"/>
    </row>
    <row r="2" spans="1:12" ht="15" customHeight="1">
      <c r="I2" s="258" t="s">
        <v>84</v>
      </c>
      <c r="J2" s="258"/>
      <c r="K2" s="258"/>
      <c r="L2" s="258"/>
    </row>
    <row r="3" spans="1:12" ht="15" customHeight="1">
      <c r="I3" s="258" t="s">
        <v>64</v>
      </c>
      <c r="J3" s="258"/>
      <c r="K3" s="258"/>
      <c r="L3" s="108"/>
    </row>
    <row r="4" spans="1:12">
      <c r="I4" s="107"/>
      <c r="J4" s="108" t="s">
        <v>37</v>
      </c>
      <c r="K4" s="107"/>
      <c r="L4" s="107"/>
    </row>
    <row r="5" spans="1:12">
      <c r="I5" s="262" t="s">
        <v>174</v>
      </c>
      <c r="J5" s="262"/>
      <c r="K5" s="262"/>
      <c r="L5" s="107"/>
    </row>
    <row r="7" spans="1:12" ht="15" customHeight="1">
      <c r="C7" s="153" t="s">
        <v>81</v>
      </c>
      <c r="D7" s="153"/>
      <c r="E7" s="153"/>
      <c r="F7" s="261" t="s">
        <v>64</v>
      </c>
      <c r="G7" s="261"/>
      <c r="H7" s="261"/>
    </row>
    <row r="8" spans="1:12">
      <c r="F8" s="109"/>
    </row>
    <row r="9" spans="1:12">
      <c r="F9" s="109" t="s">
        <v>154</v>
      </c>
    </row>
    <row r="10" spans="1:12">
      <c r="F10" s="109"/>
    </row>
    <row r="11" spans="1:12">
      <c r="F11" s="109" t="s">
        <v>4</v>
      </c>
    </row>
    <row r="12" spans="1:12">
      <c r="F12" s="109" t="s">
        <v>5</v>
      </c>
    </row>
    <row r="15" spans="1:12" ht="190.5" customHeight="1">
      <c r="A15" s="198" t="s">
        <v>46</v>
      </c>
      <c r="B15" s="110" t="s">
        <v>175</v>
      </c>
      <c r="C15" s="146" t="s">
        <v>0</v>
      </c>
      <c r="D15" s="110" t="s">
        <v>179</v>
      </c>
      <c r="E15" s="110" t="s">
        <v>181</v>
      </c>
      <c r="F15" s="110" t="s">
        <v>2</v>
      </c>
      <c r="G15" s="110" t="s">
        <v>180</v>
      </c>
      <c r="H15" s="110" t="s">
        <v>38</v>
      </c>
      <c r="I15" s="110" t="s">
        <v>40</v>
      </c>
      <c r="J15" s="110" t="s">
        <v>178</v>
      </c>
      <c r="K15" s="110" t="s">
        <v>3</v>
      </c>
      <c r="L15" s="110" t="s">
        <v>183</v>
      </c>
    </row>
    <row r="16" spans="1:12" ht="15" customHeight="1">
      <c r="A16" s="198">
        <v>1</v>
      </c>
      <c r="B16" s="110">
        <v>2</v>
      </c>
      <c r="C16" s="146">
        <v>3</v>
      </c>
      <c r="D16" s="110">
        <v>4</v>
      </c>
      <c r="E16" s="110">
        <v>5</v>
      </c>
      <c r="F16" s="110">
        <v>6</v>
      </c>
      <c r="G16" s="110">
        <v>7</v>
      </c>
      <c r="H16" s="110">
        <v>8</v>
      </c>
      <c r="I16" s="110">
        <v>9</v>
      </c>
      <c r="J16" s="111">
        <v>10</v>
      </c>
      <c r="K16" s="110">
        <v>11</v>
      </c>
      <c r="L16" s="110">
        <v>12</v>
      </c>
    </row>
    <row r="17" spans="1:19" s="112" customFormat="1" ht="21" customHeight="1">
      <c r="A17" s="259" t="s">
        <v>41</v>
      </c>
      <c r="B17" s="259"/>
      <c r="C17" s="259"/>
      <c r="D17" s="259"/>
      <c r="E17" s="259"/>
      <c r="F17" s="259"/>
      <c r="G17" s="259"/>
      <c r="H17" s="259"/>
      <c r="I17" s="259"/>
      <c r="J17" s="259"/>
      <c r="K17" s="259"/>
      <c r="L17" s="259"/>
    </row>
    <row r="18" spans="1:19" s="112" customFormat="1" ht="180" customHeight="1">
      <c r="A18" s="199" t="s">
        <v>119</v>
      </c>
      <c r="B18" s="113" t="s">
        <v>63</v>
      </c>
      <c r="C18" s="234" t="s">
        <v>88</v>
      </c>
      <c r="D18" s="222" t="s">
        <v>104</v>
      </c>
      <c r="E18" s="71"/>
      <c r="F18" s="157">
        <v>35.19</v>
      </c>
      <c r="G18" s="115">
        <v>35.200000000000003</v>
      </c>
      <c r="H18" s="72">
        <v>1E-3</v>
      </c>
      <c r="I18" s="116">
        <v>37256</v>
      </c>
      <c r="J18" s="170" t="s">
        <v>163</v>
      </c>
      <c r="K18" s="117" t="s">
        <v>93</v>
      </c>
      <c r="L18" s="125" t="s">
        <v>109</v>
      </c>
      <c r="M18" s="204"/>
    </row>
    <row r="19" spans="1:19" s="112" customFormat="1" ht="191.25" customHeight="1">
      <c r="A19" s="199" t="s">
        <v>166</v>
      </c>
      <c r="B19" s="113" t="s">
        <v>158</v>
      </c>
      <c r="C19" s="234" t="s">
        <v>171</v>
      </c>
      <c r="D19" s="205" t="s">
        <v>159</v>
      </c>
      <c r="E19" s="71"/>
      <c r="F19" s="221">
        <v>1E-3</v>
      </c>
      <c r="G19" s="115">
        <v>0</v>
      </c>
      <c r="H19" s="72">
        <v>1E-3</v>
      </c>
      <c r="I19" s="116">
        <v>44120</v>
      </c>
      <c r="J19" s="175" t="s">
        <v>157</v>
      </c>
      <c r="K19" s="117" t="s">
        <v>93</v>
      </c>
      <c r="L19" s="125"/>
      <c r="M19" s="204"/>
    </row>
    <row r="20" spans="1:19" s="112" customFormat="1" ht="23.25" customHeight="1">
      <c r="A20" s="200"/>
      <c r="B20" s="120" t="s">
        <v>13</v>
      </c>
      <c r="C20" s="147"/>
      <c r="D20" s="118"/>
      <c r="E20" s="121"/>
      <c r="F20" s="135">
        <f>F18+F19</f>
        <v>35.190999999999995</v>
      </c>
      <c r="G20" s="122">
        <f>G18+G19</f>
        <v>35.200000000000003</v>
      </c>
      <c r="H20" s="235">
        <f>H18+H19</f>
        <v>2E-3</v>
      </c>
      <c r="I20" s="118"/>
      <c r="J20" s="170"/>
      <c r="K20" s="117"/>
      <c r="L20" s="118"/>
    </row>
    <row r="21" spans="1:19" s="112" customFormat="1" ht="21.75" customHeight="1">
      <c r="A21" s="259" t="s">
        <v>42</v>
      </c>
      <c r="B21" s="259"/>
      <c r="C21" s="259"/>
      <c r="D21" s="259"/>
      <c r="E21" s="259"/>
      <c r="F21" s="259"/>
      <c r="G21" s="259"/>
      <c r="H21" s="259"/>
      <c r="I21" s="259"/>
      <c r="J21" s="259"/>
      <c r="K21" s="259"/>
      <c r="L21" s="259"/>
      <c r="N21" s="123"/>
      <c r="O21" s="124"/>
    </row>
    <row r="22" spans="1:19" s="112" customFormat="1" ht="237" customHeight="1">
      <c r="A22" s="208">
        <v>120001</v>
      </c>
      <c r="B22" s="208" t="s">
        <v>160</v>
      </c>
      <c r="C22" s="236" t="s">
        <v>172</v>
      </c>
      <c r="D22" s="208" t="s">
        <v>161</v>
      </c>
      <c r="E22" s="208">
        <v>187.2</v>
      </c>
      <c r="F22" s="208">
        <v>1913</v>
      </c>
      <c r="G22" s="208">
        <v>0</v>
      </c>
      <c r="H22" s="208">
        <v>3446.21</v>
      </c>
      <c r="I22" s="209">
        <v>44161</v>
      </c>
      <c r="J22" s="210" t="s">
        <v>164</v>
      </c>
      <c r="K22" s="208" t="s">
        <v>93</v>
      </c>
      <c r="L22" s="208"/>
      <c r="M22" s="230"/>
      <c r="N22" s="127"/>
      <c r="O22" s="127"/>
      <c r="P22" s="127"/>
      <c r="Q22" s="127"/>
      <c r="R22" s="127"/>
      <c r="S22" s="127"/>
    </row>
    <row r="23" spans="1:19" s="112" customFormat="1" ht="25.5" customHeight="1">
      <c r="A23" s="201"/>
      <c r="B23" s="128" t="s">
        <v>13</v>
      </c>
      <c r="C23" s="148"/>
      <c r="D23" s="118"/>
      <c r="E23" s="237">
        <v>187.2</v>
      </c>
      <c r="F23" s="129">
        <v>1913</v>
      </c>
      <c r="G23" s="237">
        <v>0</v>
      </c>
      <c r="H23" s="129">
        <f>H22</f>
        <v>3446.21</v>
      </c>
      <c r="I23" s="118"/>
      <c r="J23" s="171"/>
      <c r="K23" s="117"/>
      <c r="L23" s="118"/>
      <c r="N23" s="130"/>
    </row>
    <row r="24" spans="1:19" s="112" customFormat="1" ht="23.25" customHeight="1">
      <c r="A24" s="260" t="s">
        <v>43</v>
      </c>
      <c r="B24" s="260"/>
      <c r="C24" s="260"/>
      <c r="D24" s="260"/>
      <c r="E24" s="260"/>
      <c r="F24" s="260"/>
      <c r="G24" s="260"/>
      <c r="H24" s="260"/>
      <c r="I24" s="260"/>
      <c r="J24" s="260"/>
      <c r="K24" s="260"/>
      <c r="L24" s="260"/>
      <c r="M24" s="119"/>
    </row>
    <row r="25" spans="1:19" s="112" customFormat="1" ht="53.25" customHeight="1">
      <c r="A25" s="200">
        <v>130001</v>
      </c>
      <c r="B25" s="147" t="s">
        <v>95</v>
      </c>
      <c r="C25" s="149" t="s">
        <v>94</v>
      </c>
      <c r="D25" s="118"/>
      <c r="E25" s="72">
        <v>3700</v>
      </c>
      <c r="F25" s="158">
        <v>8490.4599999999991</v>
      </c>
      <c r="G25" s="72" t="s">
        <v>79</v>
      </c>
      <c r="H25" s="238" t="s">
        <v>150</v>
      </c>
      <c r="I25" s="116">
        <v>41639</v>
      </c>
      <c r="J25" s="170" t="s">
        <v>107</v>
      </c>
      <c r="K25" s="117" t="s">
        <v>93</v>
      </c>
      <c r="L25" s="179" t="s">
        <v>110</v>
      </c>
      <c r="M25" s="119"/>
    </row>
    <row r="26" spans="1:19" s="112" customFormat="1" ht="55.15" customHeight="1">
      <c r="A26" s="200">
        <v>130002</v>
      </c>
      <c r="B26" s="147" t="s">
        <v>95</v>
      </c>
      <c r="C26" s="149" t="s">
        <v>94</v>
      </c>
      <c r="D26" s="118"/>
      <c r="E26" s="72">
        <v>3026</v>
      </c>
      <c r="F26" s="158">
        <v>10214.91</v>
      </c>
      <c r="G26" s="72" t="s">
        <v>79</v>
      </c>
      <c r="H26" s="238" t="s">
        <v>150</v>
      </c>
      <c r="I26" s="116">
        <v>41639</v>
      </c>
      <c r="J26" s="170" t="s">
        <v>107</v>
      </c>
      <c r="K26" s="117" t="s">
        <v>93</v>
      </c>
      <c r="L26" s="179" t="s">
        <v>110</v>
      </c>
      <c r="M26" s="119"/>
    </row>
    <row r="27" spans="1:19" s="112" customFormat="1" ht="51.6" customHeight="1">
      <c r="A27" s="200">
        <v>130003</v>
      </c>
      <c r="B27" s="147" t="s">
        <v>95</v>
      </c>
      <c r="C27" s="149" t="s">
        <v>176</v>
      </c>
      <c r="D27" s="118"/>
      <c r="E27" s="72">
        <v>2547</v>
      </c>
      <c r="F27" s="158">
        <v>8847.85</v>
      </c>
      <c r="G27" s="72" t="s">
        <v>79</v>
      </c>
      <c r="H27" s="238" t="s">
        <v>150</v>
      </c>
      <c r="I27" s="116">
        <v>41639</v>
      </c>
      <c r="J27" s="170" t="s">
        <v>107</v>
      </c>
      <c r="K27" s="117" t="s">
        <v>93</v>
      </c>
      <c r="L27" s="179" t="s">
        <v>110</v>
      </c>
      <c r="M27" s="119"/>
    </row>
    <row r="28" spans="1:19" s="112" customFormat="1" ht="51.6" customHeight="1">
      <c r="A28" s="200">
        <v>130004</v>
      </c>
      <c r="B28" s="147" t="s">
        <v>98</v>
      </c>
      <c r="C28" s="149" t="s">
        <v>96</v>
      </c>
      <c r="D28" s="118"/>
      <c r="E28" s="72">
        <v>212</v>
      </c>
      <c r="F28" s="158">
        <v>816.6</v>
      </c>
      <c r="G28" s="72" t="s">
        <v>79</v>
      </c>
      <c r="H28" s="238" t="s">
        <v>150</v>
      </c>
      <c r="I28" s="116">
        <v>43710</v>
      </c>
      <c r="J28" s="170" t="s">
        <v>97</v>
      </c>
      <c r="K28" s="117" t="s">
        <v>93</v>
      </c>
      <c r="L28" s="179" t="s">
        <v>110</v>
      </c>
      <c r="M28" s="119"/>
    </row>
    <row r="29" spans="1:19" s="112" customFormat="1" ht="21" customHeight="1">
      <c r="A29" s="200"/>
      <c r="B29" s="128" t="s">
        <v>13</v>
      </c>
      <c r="C29" s="147"/>
      <c r="D29" s="118"/>
      <c r="E29" s="193">
        <f>SUM(E25:E28)</f>
        <v>9485</v>
      </c>
      <c r="F29" s="159">
        <f>F25+F26+F27+F28</f>
        <v>28369.82</v>
      </c>
      <c r="G29" s="159"/>
      <c r="H29" s="239"/>
      <c r="I29" s="116"/>
      <c r="J29" s="170"/>
      <c r="K29" s="117"/>
      <c r="L29" s="118"/>
      <c r="M29" s="119"/>
    </row>
    <row r="30" spans="1:19" s="112" customFormat="1" ht="30" customHeight="1">
      <c r="A30" s="259" t="s">
        <v>56</v>
      </c>
      <c r="B30" s="259"/>
      <c r="C30" s="259"/>
      <c r="D30" s="259"/>
      <c r="E30" s="259"/>
      <c r="F30" s="259"/>
      <c r="G30" s="259"/>
      <c r="H30" s="259"/>
      <c r="I30" s="259"/>
      <c r="J30" s="259"/>
      <c r="K30" s="259"/>
      <c r="L30" s="259"/>
      <c r="M30" s="119"/>
    </row>
    <row r="31" spans="1:19" s="112" customFormat="1" ht="18" customHeight="1">
      <c r="A31" s="200"/>
      <c r="B31" s="114" t="s">
        <v>79</v>
      </c>
      <c r="C31" s="114" t="s">
        <v>79</v>
      </c>
      <c r="D31" s="114" t="s">
        <v>79</v>
      </c>
      <c r="E31" s="114" t="s">
        <v>79</v>
      </c>
      <c r="F31" s="114" t="s">
        <v>79</v>
      </c>
      <c r="G31" s="114" t="s">
        <v>79</v>
      </c>
      <c r="H31" s="114" t="s">
        <v>79</v>
      </c>
      <c r="I31" s="114" t="s">
        <v>79</v>
      </c>
      <c r="J31" s="170" t="s">
        <v>79</v>
      </c>
      <c r="K31" s="117" t="s">
        <v>79</v>
      </c>
      <c r="L31" s="118" t="s">
        <v>79</v>
      </c>
      <c r="M31" s="119"/>
    </row>
    <row r="32" spans="1:19" s="112" customFormat="1" ht="24" customHeight="1">
      <c r="A32" s="200"/>
      <c r="B32" s="120" t="s">
        <v>13</v>
      </c>
      <c r="C32" s="147"/>
      <c r="D32" s="118"/>
      <c r="E32" s="122"/>
      <c r="F32" s="122"/>
      <c r="G32" s="122"/>
      <c r="H32" s="122"/>
      <c r="I32" s="116"/>
      <c r="J32" s="170"/>
      <c r="K32" s="117"/>
      <c r="L32" s="118"/>
      <c r="M32" s="119"/>
    </row>
    <row r="33" spans="1:14" s="112" customFormat="1" ht="24.75" customHeight="1">
      <c r="A33" s="259" t="s">
        <v>57</v>
      </c>
      <c r="B33" s="259"/>
      <c r="C33" s="259"/>
      <c r="D33" s="259"/>
      <c r="E33" s="259"/>
      <c r="F33" s="259"/>
      <c r="G33" s="259"/>
      <c r="H33" s="259"/>
      <c r="I33" s="259"/>
      <c r="J33" s="259"/>
      <c r="K33" s="259"/>
      <c r="L33" s="259"/>
      <c r="M33" s="119"/>
    </row>
    <row r="34" spans="1:14" s="112" customFormat="1" ht="129.6" customHeight="1">
      <c r="A34" s="198" t="s">
        <v>46</v>
      </c>
      <c r="B34" s="110" t="s">
        <v>182</v>
      </c>
      <c r="C34" s="146" t="s">
        <v>177</v>
      </c>
      <c r="D34" s="110" t="s">
        <v>179</v>
      </c>
      <c r="E34" s="110" t="s">
        <v>50</v>
      </c>
      <c r="F34" s="110" t="s">
        <v>48</v>
      </c>
      <c r="G34" s="110" t="s">
        <v>47</v>
      </c>
      <c r="H34" s="110" t="s">
        <v>49</v>
      </c>
      <c r="I34" s="110" t="s">
        <v>40</v>
      </c>
      <c r="J34" s="111" t="s">
        <v>178</v>
      </c>
      <c r="K34" s="146" t="s">
        <v>3</v>
      </c>
      <c r="L34" s="111" t="s">
        <v>184</v>
      </c>
      <c r="N34" s="131"/>
    </row>
    <row r="35" spans="1:14" s="112" customFormat="1" ht="112.5" customHeight="1">
      <c r="A35" s="200">
        <v>150001</v>
      </c>
      <c r="B35" s="180" t="s">
        <v>106</v>
      </c>
      <c r="C35" s="149" t="s">
        <v>61</v>
      </c>
      <c r="D35" s="117" t="s">
        <v>62</v>
      </c>
      <c r="E35" s="72">
        <v>16863</v>
      </c>
      <c r="F35" s="154">
        <v>7.6</v>
      </c>
      <c r="G35" s="180" t="s">
        <v>114</v>
      </c>
      <c r="H35" s="72">
        <v>7.6</v>
      </c>
      <c r="I35" s="116">
        <v>41500</v>
      </c>
      <c r="J35" s="172" t="s">
        <v>100</v>
      </c>
      <c r="K35" s="117" t="s">
        <v>93</v>
      </c>
      <c r="L35" s="132"/>
      <c r="M35" s="119"/>
      <c r="N35" s="133"/>
    </row>
    <row r="36" spans="1:14" s="112" customFormat="1" ht="240" customHeight="1">
      <c r="A36" s="200">
        <v>150002</v>
      </c>
      <c r="B36" s="125" t="s">
        <v>115</v>
      </c>
      <c r="C36" s="149" t="s">
        <v>90</v>
      </c>
      <c r="D36" s="117" t="s">
        <v>70</v>
      </c>
      <c r="E36" s="72">
        <v>1500</v>
      </c>
      <c r="F36" s="72">
        <v>76.099999999999994</v>
      </c>
      <c r="G36" s="180" t="s">
        <v>114</v>
      </c>
      <c r="H36" s="72">
        <v>76.099999999999994</v>
      </c>
      <c r="I36" s="116">
        <v>43709</v>
      </c>
      <c r="J36" s="173" t="s">
        <v>101</v>
      </c>
      <c r="K36" s="117" t="s">
        <v>93</v>
      </c>
      <c r="L36" s="132"/>
      <c r="M36" s="119"/>
      <c r="N36" s="133"/>
    </row>
    <row r="37" spans="1:14" s="112" customFormat="1" ht="286.5" customHeight="1">
      <c r="A37" s="200">
        <v>150003</v>
      </c>
      <c r="B37" s="125" t="s">
        <v>115</v>
      </c>
      <c r="C37" s="149" t="s">
        <v>91</v>
      </c>
      <c r="D37" s="117" t="s">
        <v>71</v>
      </c>
      <c r="E37" s="72">
        <v>4700</v>
      </c>
      <c r="F37" s="72">
        <v>247.2</v>
      </c>
      <c r="G37" s="180" t="s">
        <v>114</v>
      </c>
      <c r="H37" s="72">
        <v>247.2</v>
      </c>
      <c r="I37" s="116">
        <v>43709</v>
      </c>
      <c r="J37" s="173" t="s">
        <v>105</v>
      </c>
      <c r="K37" s="117" t="s">
        <v>93</v>
      </c>
      <c r="L37" s="132"/>
      <c r="M37" s="119"/>
      <c r="N37" s="133"/>
    </row>
    <row r="38" spans="1:14" s="112" customFormat="1" ht="113.25" customHeight="1">
      <c r="A38" s="200">
        <v>150004</v>
      </c>
      <c r="B38" s="125" t="s">
        <v>117</v>
      </c>
      <c r="C38" s="149" t="s">
        <v>92</v>
      </c>
      <c r="D38" s="117" t="s">
        <v>72</v>
      </c>
      <c r="E38" s="72">
        <v>9251</v>
      </c>
      <c r="F38" s="72">
        <v>2193</v>
      </c>
      <c r="G38" s="180" t="s">
        <v>114</v>
      </c>
      <c r="H38" s="72">
        <v>2193</v>
      </c>
      <c r="I38" s="116">
        <v>43709</v>
      </c>
      <c r="J38" s="174" t="s">
        <v>102</v>
      </c>
      <c r="K38" s="117" t="s">
        <v>93</v>
      </c>
      <c r="L38" s="132"/>
      <c r="M38" s="119"/>
      <c r="N38" s="133"/>
    </row>
    <row r="39" spans="1:14" s="112" customFormat="1" ht="265.5" customHeight="1">
      <c r="A39" s="200">
        <v>150005</v>
      </c>
      <c r="B39" s="125" t="s">
        <v>117</v>
      </c>
      <c r="C39" s="149" t="s">
        <v>61</v>
      </c>
      <c r="D39" s="117" t="s">
        <v>73</v>
      </c>
      <c r="E39" s="72">
        <v>14072</v>
      </c>
      <c r="F39" s="72">
        <v>4319.1000000000004</v>
      </c>
      <c r="G39" s="180" t="s">
        <v>118</v>
      </c>
      <c r="H39" s="72">
        <v>4319.1000000000004</v>
      </c>
      <c r="I39" s="116">
        <v>43709</v>
      </c>
      <c r="J39" s="170" t="s">
        <v>103</v>
      </c>
      <c r="K39" s="117" t="s">
        <v>93</v>
      </c>
      <c r="L39" s="132"/>
      <c r="M39" s="119"/>
      <c r="N39" s="133"/>
    </row>
    <row r="40" spans="1:14" s="112" customFormat="1" ht="69" customHeight="1">
      <c r="A40" s="200">
        <v>150006</v>
      </c>
      <c r="B40" s="125" t="s">
        <v>115</v>
      </c>
      <c r="C40" s="149" t="s">
        <v>61</v>
      </c>
      <c r="D40" s="117" t="s">
        <v>65</v>
      </c>
      <c r="E40" s="72">
        <v>3300</v>
      </c>
      <c r="F40" s="72">
        <v>173.5</v>
      </c>
      <c r="G40" s="180" t="s">
        <v>114</v>
      </c>
      <c r="H40" s="72">
        <v>173.5</v>
      </c>
      <c r="I40" s="116" t="s">
        <v>66</v>
      </c>
      <c r="J40" s="175" t="s">
        <v>99</v>
      </c>
      <c r="K40" s="117" t="s">
        <v>93</v>
      </c>
      <c r="L40" s="132"/>
      <c r="M40" s="119"/>
      <c r="N40" s="133"/>
    </row>
    <row r="41" spans="1:14" s="112" customFormat="1" ht="68.25" customHeight="1">
      <c r="A41" s="200">
        <v>150007</v>
      </c>
      <c r="B41" s="125" t="s">
        <v>115</v>
      </c>
      <c r="C41" s="149" t="s">
        <v>61</v>
      </c>
      <c r="D41" s="117" t="s">
        <v>67</v>
      </c>
      <c r="E41" s="72">
        <v>2100</v>
      </c>
      <c r="F41" s="72">
        <v>110.4</v>
      </c>
      <c r="G41" s="180" t="s">
        <v>114</v>
      </c>
      <c r="H41" s="72">
        <v>110.4</v>
      </c>
      <c r="I41" s="116">
        <v>43829</v>
      </c>
      <c r="J41" s="175" t="s">
        <v>99</v>
      </c>
      <c r="K41" s="117" t="s">
        <v>93</v>
      </c>
      <c r="L41" s="132"/>
      <c r="M41" s="119"/>
      <c r="N41" s="133"/>
    </row>
    <row r="42" spans="1:14" s="112" customFormat="1" ht="69.75" customHeight="1">
      <c r="A42" s="200">
        <v>150008</v>
      </c>
      <c r="B42" s="125" t="s">
        <v>115</v>
      </c>
      <c r="C42" s="149" t="s">
        <v>61</v>
      </c>
      <c r="D42" s="117" t="s">
        <v>68</v>
      </c>
      <c r="E42" s="72">
        <v>1900</v>
      </c>
      <c r="F42" s="72">
        <v>99.9</v>
      </c>
      <c r="G42" s="180" t="s">
        <v>114</v>
      </c>
      <c r="H42" s="72">
        <v>99.9</v>
      </c>
      <c r="I42" s="116">
        <v>43829</v>
      </c>
      <c r="J42" s="175" t="s">
        <v>99</v>
      </c>
      <c r="K42" s="117" t="s">
        <v>93</v>
      </c>
      <c r="L42" s="132"/>
      <c r="M42" s="119"/>
      <c r="N42" s="133"/>
    </row>
    <row r="43" spans="1:14" s="112" customFormat="1" ht="67.5" customHeight="1">
      <c r="A43" s="200">
        <v>150009</v>
      </c>
      <c r="B43" s="125" t="s">
        <v>115</v>
      </c>
      <c r="C43" s="149" t="s">
        <v>61</v>
      </c>
      <c r="D43" s="117" t="s">
        <v>69</v>
      </c>
      <c r="E43" s="72">
        <v>1200</v>
      </c>
      <c r="F43" s="72">
        <v>63.1</v>
      </c>
      <c r="G43" s="180" t="s">
        <v>114</v>
      </c>
      <c r="H43" s="72">
        <v>63.1</v>
      </c>
      <c r="I43" s="116">
        <v>43829</v>
      </c>
      <c r="J43" s="175" t="s">
        <v>99</v>
      </c>
      <c r="K43" s="117" t="s">
        <v>93</v>
      </c>
      <c r="L43" s="132"/>
      <c r="M43" s="119"/>
      <c r="N43" s="133"/>
    </row>
    <row r="44" spans="1:14" s="112" customFormat="1" ht="74.25" customHeight="1">
      <c r="A44" s="200">
        <v>150010</v>
      </c>
      <c r="B44" s="125" t="s">
        <v>115</v>
      </c>
      <c r="C44" s="149" t="s">
        <v>61</v>
      </c>
      <c r="D44" s="117" t="s">
        <v>155</v>
      </c>
      <c r="E44" s="72">
        <v>1324</v>
      </c>
      <c r="F44" s="72">
        <v>0.6</v>
      </c>
      <c r="G44" s="180" t="s">
        <v>114</v>
      </c>
      <c r="H44" s="72">
        <v>0.6</v>
      </c>
      <c r="I44" s="116">
        <v>44120</v>
      </c>
      <c r="J44" s="175" t="s">
        <v>99</v>
      </c>
      <c r="K44" s="117" t="s">
        <v>93</v>
      </c>
      <c r="L44" s="132"/>
      <c r="M44" s="119"/>
      <c r="N44" s="133"/>
    </row>
    <row r="45" spans="1:14" s="112" customFormat="1" ht="69.75" customHeight="1">
      <c r="A45" s="200">
        <v>150011</v>
      </c>
      <c r="B45" s="125" t="s">
        <v>115</v>
      </c>
      <c r="C45" s="149" t="s">
        <v>61</v>
      </c>
      <c r="D45" s="117" t="s">
        <v>156</v>
      </c>
      <c r="E45" s="72">
        <v>2600</v>
      </c>
      <c r="F45" s="72">
        <v>117</v>
      </c>
      <c r="G45" s="180" t="s">
        <v>114</v>
      </c>
      <c r="H45" s="72">
        <v>117</v>
      </c>
      <c r="I45" s="116">
        <v>44120</v>
      </c>
      <c r="J45" s="175" t="s">
        <v>99</v>
      </c>
      <c r="K45" s="117" t="s">
        <v>93</v>
      </c>
      <c r="L45" s="132"/>
      <c r="M45" s="119"/>
      <c r="N45" s="133"/>
    </row>
    <row r="46" spans="1:14" s="112" customFormat="1" ht="23.25" customHeight="1">
      <c r="A46" s="200"/>
      <c r="B46" s="120" t="s">
        <v>13</v>
      </c>
      <c r="C46" s="147"/>
      <c r="D46" s="118"/>
      <c r="E46" s="134"/>
      <c r="F46" s="135">
        <f>F45+F44+F43+F42+F41+F40+F35+F36+F37+F38+F39</f>
        <v>7407.5</v>
      </c>
      <c r="G46" s="135"/>
      <c r="H46" s="135">
        <f>H45+H44+H43+H42+H41+H40+H35+H36+H37+H38+H39</f>
        <v>7407.5</v>
      </c>
      <c r="I46" s="126"/>
      <c r="J46" s="170"/>
      <c r="K46" s="117"/>
      <c r="L46" s="118"/>
      <c r="M46" s="119"/>
      <c r="N46" s="133"/>
    </row>
    <row r="47" spans="1:14" s="112" customFormat="1" ht="22.5" customHeight="1">
      <c r="A47" s="200"/>
      <c r="B47" s="120" t="s">
        <v>14</v>
      </c>
      <c r="C47" s="147"/>
      <c r="D47" s="118"/>
      <c r="E47" s="135"/>
      <c r="F47" s="155">
        <f>F18+F19+F22+F25+F26+F27+F28+F35+F36+F37+F38+F39+F40+F41+F42+F43+F44+F45</f>
        <v>37725.510999999991</v>
      </c>
      <c r="G47" s="155">
        <f>G20</f>
        <v>35.200000000000003</v>
      </c>
      <c r="H47" s="155">
        <f>H22+H19+H18</f>
        <v>3446.2120000000004</v>
      </c>
      <c r="I47" s="126"/>
      <c r="J47" s="170"/>
      <c r="K47" s="117"/>
      <c r="L47" s="118"/>
      <c r="M47" s="119"/>
      <c r="N47" s="133"/>
    </row>
    <row r="48" spans="1:14" ht="15" customHeight="1">
      <c r="A48" s="202"/>
      <c r="B48" s="136" t="s">
        <v>55</v>
      </c>
      <c r="C48" s="150"/>
      <c r="D48" s="137"/>
      <c r="E48" s="138"/>
      <c r="F48" s="156">
        <f>F46</f>
        <v>7407.5</v>
      </c>
      <c r="G48" s="156"/>
      <c r="H48" s="156">
        <f t="shared" ref="H48" si="0">H46</f>
        <v>7407.5</v>
      </c>
      <c r="I48" s="137"/>
      <c r="J48" s="176"/>
      <c r="K48" s="137"/>
      <c r="L48" s="137"/>
      <c r="M48" s="119"/>
      <c r="N48" s="133"/>
    </row>
    <row r="49" spans="1:12">
      <c r="A49" s="203"/>
      <c r="B49" s="139"/>
      <c r="C49" s="151"/>
      <c r="D49" s="139"/>
      <c r="E49" s="140"/>
      <c r="F49" s="141"/>
      <c r="G49" s="142"/>
      <c r="H49" s="143"/>
      <c r="I49" s="139"/>
      <c r="J49" s="177"/>
      <c r="K49" s="139"/>
      <c r="L49" s="139"/>
    </row>
    <row r="50" spans="1:12">
      <c r="A50" s="203"/>
      <c r="B50" s="139"/>
      <c r="C50" s="240"/>
      <c r="D50" s="241"/>
      <c r="E50" s="242"/>
      <c r="F50" s="243"/>
      <c r="G50" s="244"/>
      <c r="H50" s="252"/>
      <c r="I50" s="241"/>
      <c r="J50" s="253"/>
      <c r="K50" s="241"/>
      <c r="L50" s="139"/>
    </row>
    <row r="51" spans="1:12">
      <c r="C51" s="251"/>
      <c r="D51" s="245"/>
      <c r="E51" s="246"/>
      <c r="F51" s="247"/>
      <c r="G51" s="247"/>
      <c r="H51" s="254"/>
      <c r="I51" s="255"/>
      <c r="J51" s="256"/>
      <c r="K51" s="245"/>
    </row>
    <row r="52" spans="1:12">
      <c r="C52" s="251"/>
      <c r="D52" s="248"/>
      <c r="E52" s="249"/>
      <c r="F52" s="250"/>
      <c r="G52" s="245"/>
      <c r="H52" s="245"/>
      <c r="I52" s="245"/>
      <c r="J52" s="256"/>
      <c r="K52" s="245"/>
    </row>
    <row r="53" spans="1:12">
      <c r="C53" s="251"/>
    </row>
    <row r="95" spans="9:10">
      <c r="I95" s="144"/>
      <c r="J95" s="178"/>
    </row>
  </sheetData>
  <mergeCells count="9">
    <mergeCell ref="I2:L2"/>
    <mergeCell ref="I3:K3"/>
    <mergeCell ref="A33:L33"/>
    <mergeCell ref="A17:L17"/>
    <mergeCell ref="A21:L21"/>
    <mergeCell ref="A24:L24"/>
    <mergeCell ref="A30:L30"/>
    <mergeCell ref="F7:H7"/>
    <mergeCell ref="I5:K5"/>
  </mergeCells>
  <phoneticPr fontId="0" type="noConversion"/>
  <printOptions horizontalCentered="1" verticalCentered="1"/>
  <pageMargins left="0.19685039370078741" right="0.19685039370078741" top="0.74803149606299213" bottom="0.35433070866141736" header="0.31496062992125984" footer="0.31496062992125984"/>
  <pageSetup paperSize="9" scale="87" fitToHeight="0" orientation="landscape" r:id="rId1"/>
  <headerFooter differentFirst="1">
    <oddHeader>&amp;C&amp;P</oddHeader>
  </headerFooter>
  <rowBreaks count="1" manualBreakCount="1">
    <brk id="1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I72"/>
  <sheetViews>
    <sheetView view="pageBreakPreview" zoomScaleNormal="120" zoomScaleSheetLayoutView="100" zoomScalePageLayoutView="110" workbookViewId="0">
      <selection activeCell="H15" sqref="H15"/>
    </sheetView>
  </sheetViews>
  <sheetFormatPr defaultColWidth="9.140625" defaultRowHeight="12.75"/>
  <cols>
    <col min="1" max="1" width="8.42578125" style="11" customWidth="1"/>
    <col min="2" max="2" width="23" style="13" customWidth="1"/>
    <col min="3" max="3" width="14" style="13" customWidth="1"/>
    <col min="4" max="4" width="14.85546875" style="90" customWidth="1"/>
    <col min="5" max="5" width="15.42578125" style="11" customWidth="1"/>
    <col min="6" max="6" width="21" style="11" customWidth="1"/>
    <col min="7" max="7" width="18.5703125" style="11" customWidth="1"/>
    <col min="8" max="8" width="18.85546875" style="11" customWidth="1"/>
    <col min="9" max="9" width="13.140625" style="11" customWidth="1"/>
    <col min="10" max="10" width="9.140625" style="11"/>
    <col min="11" max="11" width="11.140625" style="11" customWidth="1"/>
    <col min="12" max="12" width="11.42578125" style="11" customWidth="1"/>
    <col min="13" max="16384" width="9.140625" style="11"/>
  </cols>
  <sheetData>
    <row r="2" spans="1:9">
      <c r="D2" s="95"/>
      <c r="E2" s="12" t="s">
        <v>6</v>
      </c>
    </row>
    <row r="3" spans="1:9">
      <c r="D3" s="95"/>
      <c r="E3" s="12" t="s">
        <v>7</v>
      </c>
    </row>
    <row r="5" spans="1:9" ht="13.5" thickBot="1"/>
    <row r="6" spans="1:9" ht="90" thickBot="1">
      <c r="A6" s="14" t="s">
        <v>1</v>
      </c>
      <c r="B6" s="82" t="s">
        <v>8</v>
      </c>
      <c r="C6" s="82" t="s">
        <v>2</v>
      </c>
      <c r="D6" s="91" t="s">
        <v>12</v>
      </c>
      <c r="E6" s="15" t="s">
        <v>9</v>
      </c>
      <c r="F6" s="15" t="s">
        <v>10</v>
      </c>
      <c r="G6" s="15" t="s">
        <v>3</v>
      </c>
      <c r="H6" s="15" t="s">
        <v>11</v>
      </c>
    </row>
    <row r="7" spans="1:9" ht="15" customHeight="1">
      <c r="A7" s="16">
        <v>1</v>
      </c>
      <c r="B7" s="83">
        <v>2</v>
      </c>
      <c r="C7" s="94">
        <v>3</v>
      </c>
      <c r="D7" s="96">
        <v>4</v>
      </c>
      <c r="E7" s="18">
        <v>5</v>
      </c>
      <c r="F7" s="17">
        <v>6</v>
      </c>
      <c r="G7" s="18">
        <v>7</v>
      </c>
      <c r="H7" s="17">
        <v>8</v>
      </c>
    </row>
    <row r="8" spans="1:9" ht="25.5" customHeight="1">
      <c r="A8" s="263" t="s">
        <v>44</v>
      </c>
      <c r="B8" s="264"/>
      <c r="C8" s="264"/>
      <c r="D8" s="264"/>
      <c r="E8" s="264"/>
      <c r="F8" s="264"/>
      <c r="G8" s="264"/>
      <c r="H8" s="265"/>
    </row>
    <row r="9" spans="1:9" ht="46.5" customHeight="1">
      <c r="A9" s="73"/>
      <c r="B9" s="85" t="s">
        <v>74</v>
      </c>
      <c r="C9" s="160">
        <v>626.45000000000005</v>
      </c>
      <c r="D9" s="163">
        <v>579.5</v>
      </c>
      <c r="E9" s="21" t="s">
        <v>76</v>
      </c>
      <c r="F9" s="9" t="s">
        <v>111</v>
      </c>
      <c r="G9" s="22" t="s">
        <v>108</v>
      </c>
      <c r="H9" s="9"/>
      <c r="I9" s="29"/>
    </row>
    <row r="10" spans="1:9" ht="46.5" customHeight="1">
      <c r="A10" s="73"/>
      <c r="B10" s="85" t="s">
        <v>75</v>
      </c>
      <c r="C10" s="23">
        <v>213.4</v>
      </c>
      <c r="D10" s="163">
        <v>213.4</v>
      </c>
      <c r="E10" s="21" t="s">
        <v>77</v>
      </c>
      <c r="F10" s="9" t="s">
        <v>113</v>
      </c>
      <c r="G10" s="22" t="s">
        <v>108</v>
      </c>
      <c r="H10" s="9"/>
      <c r="I10" s="29"/>
    </row>
    <row r="11" spans="1:9" ht="63" customHeight="1">
      <c r="A11" s="73"/>
      <c r="B11" s="23" t="s">
        <v>83</v>
      </c>
      <c r="C11" s="161">
        <v>327.54000000000002</v>
      </c>
      <c r="D11" s="163">
        <v>327.54000000000002</v>
      </c>
      <c r="E11" s="21" t="s">
        <v>78</v>
      </c>
      <c r="F11" s="9" t="s">
        <v>112</v>
      </c>
      <c r="G11" s="22" t="s">
        <v>108</v>
      </c>
      <c r="H11" s="9"/>
    </row>
    <row r="12" spans="1:9" ht="16.5" customHeight="1">
      <c r="A12" s="19"/>
      <c r="B12" s="86" t="s">
        <v>13</v>
      </c>
      <c r="C12" s="162">
        <f>C9+C10+C11</f>
        <v>1167.3900000000001</v>
      </c>
      <c r="D12" s="162">
        <f>D9+D10+D11</f>
        <v>1120.44</v>
      </c>
      <c r="E12" s="152"/>
      <c r="F12" s="22"/>
      <c r="G12" s="20"/>
      <c r="H12" s="9"/>
    </row>
    <row r="13" spans="1:9" ht="23.25" customHeight="1">
      <c r="A13" s="263" t="s">
        <v>45</v>
      </c>
      <c r="B13" s="264"/>
      <c r="C13" s="264"/>
      <c r="D13" s="264"/>
      <c r="E13" s="264"/>
      <c r="F13" s="264"/>
      <c r="G13" s="264"/>
      <c r="H13" s="265"/>
    </row>
    <row r="14" spans="1:9" ht="16.5" customHeight="1">
      <c r="A14" s="27"/>
      <c r="B14" s="23"/>
      <c r="C14" s="30"/>
      <c r="D14" s="36"/>
      <c r="E14" s="21"/>
      <c r="F14" s="9"/>
      <c r="G14" s="22"/>
      <c r="H14" s="28"/>
      <c r="I14" s="29"/>
    </row>
    <row r="15" spans="1:9" ht="24.75" customHeight="1">
      <c r="A15" s="97"/>
      <c r="B15" s="98"/>
      <c r="C15" s="102"/>
      <c r="D15" s="99"/>
      <c r="E15" s="100"/>
      <c r="F15" s="101"/>
      <c r="G15" s="101"/>
      <c r="H15" s="28"/>
      <c r="I15" s="29"/>
    </row>
    <row r="16" spans="1:9" ht="18" customHeight="1">
      <c r="A16" s="76"/>
      <c r="B16" s="86" t="s">
        <v>13</v>
      </c>
      <c r="C16" s="81"/>
      <c r="D16" s="80"/>
      <c r="E16" s="77"/>
      <c r="F16" s="78"/>
      <c r="G16" s="25"/>
      <c r="H16" s="9"/>
    </row>
    <row r="17" spans="1:9" ht="21.75" customHeight="1">
      <c r="A17" s="79"/>
      <c r="B17" s="266" t="s">
        <v>51</v>
      </c>
      <c r="C17" s="267"/>
      <c r="D17" s="267"/>
      <c r="E17" s="267"/>
      <c r="F17" s="267"/>
      <c r="G17" s="268"/>
      <c r="H17" s="31"/>
    </row>
    <row r="18" spans="1:9" ht="43.5" customHeight="1">
      <c r="A18" s="34">
        <v>1</v>
      </c>
      <c r="B18" s="84" t="s">
        <v>82</v>
      </c>
      <c r="C18" s="30">
        <v>2337.1</v>
      </c>
      <c r="D18" s="36">
        <v>2194.1</v>
      </c>
      <c r="E18" s="24"/>
      <c r="F18" s="33"/>
      <c r="G18" s="32" t="s">
        <v>108</v>
      </c>
      <c r="H18" s="9"/>
      <c r="I18" s="29"/>
    </row>
    <row r="19" spans="1:9" ht="45" customHeight="1">
      <c r="A19" s="34">
        <v>2</v>
      </c>
      <c r="B19" s="84" t="s">
        <v>82</v>
      </c>
      <c r="C19" s="164">
        <v>852.5</v>
      </c>
      <c r="D19" s="166">
        <v>548.4</v>
      </c>
      <c r="E19" s="24" t="s">
        <v>116</v>
      </c>
      <c r="F19" s="231" t="s">
        <v>116</v>
      </c>
      <c r="G19" s="232" t="s">
        <v>173</v>
      </c>
      <c r="H19" s="233"/>
      <c r="I19" s="29"/>
    </row>
    <row r="20" spans="1:9" ht="21" customHeight="1">
      <c r="A20" s="34"/>
      <c r="B20" s="86" t="s">
        <v>13</v>
      </c>
      <c r="C20" s="165">
        <f>C18+C19</f>
        <v>3189.6</v>
      </c>
      <c r="D20" s="167">
        <f>D18+D19</f>
        <v>2742.5</v>
      </c>
      <c r="E20" s="24"/>
      <c r="F20" s="33"/>
      <c r="G20" s="20"/>
      <c r="H20" s="31"/>
    </row>
    <row r="21" spans="1:9" ht="20.25" customHeight="1">
      <c r="A21" s="34"/>
      <c r="B21" s="86" t="s">
        <v>14</v>
      </c>
      <c r="C21" s="165">
        <f>C12+C20</f>
        <v>4356.99</v>
      </c>
      <c r="D21" s="167">
        <f>D12+D20</f>
        <v>3862.94</v>
      </c>
      <c r="E21" s="24"/>
      <c r="F21" s="33"/>
      <c r="G21" s="20"/>
      <c r="H21" s="31"/>
    </row>
    <row r="23" spans="1:9">
      <c r="C23" s="88"/>
      <c r="D23" s="26"/>
      <c r="E23" s="29"/>
    </row>
    <row r="24" spans="1:9">
      <c r="C24" s="223"/>
      <c r="D24" s="223"/>
      <c r="E24" s="224"/>
      <c r="F24" s="29"/>
    </row>
    <row r="25" spans="1:9">
      <c r="B25" s="227"/>
      <c r="C25" s="225"/>
      <c r="D25" s="225"/>
      <c r="E25" s="226"/>
      <c r="F25" s="66"/>
    </row>
    <row r="26" spans="1:9">
      <c r="B26" s="227"/>
      <c r="C26" s="228"/>
      <c r="D26" s="229"/>
      <c r="E26" s="226"/>
    </row>
    <row r="27" spans="1:9">
      <c r="C27" s="35"/>
      <c r="D27" s="92"/>
      <c r="E27" s="29"/>
    </row>
    <row r="28" spans="1:9">
      <c r="C28" s="35"/>
      <c r="D28" s="92"/>
      <c r="E28" s="29"/>
    </row>
    <row r="29" spans="1:9">
      <c r="B29" s="87"/>
      <c r="C29" s="89"/>
      <c r="D29" s="93"/>
      <c r="E29" s="68"/>
      <c r="F29" s="68"/>
    </row>
    <row r="30" spans="1:9">
      <c r="C30" s="35"/>
      <c r="D30" s="92"/>
    </row>
    <row r="31" spans="1:9">
      <c r="C31" s="35"/>
      <c r="D31" s="92"/>
      <c r="E31" s="29"/>
      <c r="F31" s="29"/>
      <c r="G31" s="29"/>
    </row>
    <row r="32" spans="1:9">
      <c r="C32" s="35"/>
      <c r="D32" s="92"/>
    </row>
    <row r="33" spans="3:4">
      <c r="C33" s="35"/>
      <c r="D33" s="92"/>
    </row>
    <row r="34" spans="3:4">
      <c r="C34" s="35"/>
      <c r="D34" s="92"/>
    </row>
    <row r="35" spans="3:4">
      <c r="C35" s="35"/>
      <c r="D35" s="92"/>
    </row>
    <row r="36" spans="3:4">
      <c r="C36" s="35"/>
      <c r="D36" s="92"/>
    </row>
    <row r="37" spans="3:4">
      <c r="C37" s="35"/>
      <c r="D37" s="92"/>
    </row>
    <row r="38" spans="3:4">
      <c r="C38" s="35"/>
      <c r="D38" s="92"/>
    </row>
    <row r="39" spans="3:4">
      <c r="C39" s="35"/>
      <c r="D39" s="92"/>
    </row>
    <row r="40" spans="3:4">
      <c r="C40" s="35"/>
      <c r="D40" s="92"/>
    </row>
    <row r="41" spans="3:4">
      <c r="C41" s="35"/>
      <c r="D41" s="92"/>
    </row>
    <row r="42" spans="3:4">
      <c r="C42" s="35"/>
      <c r="D42" s="92"/>
    </row>
    <row r="43" spans="3:4">
      <c r="C43" s="35"/>
      <c r="D43" s="92"/>
    </row>
    <row r="44" spans="3:4">
      <c r="C44" s="35"/>
      <c r="D44" s="92"/>
    </row>
    <row r="45" spans="3:4">
      <c r="C45" s="35"/>
      <c r="D45" s="92"/>
    </row>
    <row r="46" spans="3:4">
      <c r="C46" s="35"/>
      <c r="D46" s="92"/>
    </row>
    <row r="47" spans="3:4">
      <c r="C47" s="35"/>
      <c r="D47" s="92"/>
    </row>
    <row r="48" spans="3:4">
      <c r="C48" s="35"/>
      <c r="D48" s="92"/>
    </row>
    <row r="49" spans="3:4">
      <c r="C49" s="35"/>
      <c r="D49" s="92"/>
    </row>
    <row r="50" spans="3:4">
      <c r="C50" s="35"/>
      <c r="D50" s="92"/>
    </row>
    <row r="51" spans="3:4">
      <c r="C51" s="35"/>
      <c r="D51" s="92"/>
    </row>
    <row r="52" spans="3:4">
      <c r="C52" s="35"/>
      <c r="D52" s="92"/>
    </row>
    <row r="53" spans="3:4">
      <c r="C53" s="35"/>
      <c r="D53" s="92"/>
    </row>
    <row r="54" spans="3:4">
      <c r="C54" s="35"/>
      <c r="D54" s="92"/>
    </row>
    <row r="55" spans="3:4">
      <c r="C55" s="35"/>
      <c r="D55" s="92"/>
    </row>
    <row r="56" spans="3:4">
      <c r="C56" s="35"/>
      <c r="D56" s="92"/>
    </row>
    <row r="57" spans="3:4">
      <c r="C57" s="35"/>
      <c r="D57" s="92"/>
    </row>
    <row r="58" spans="3:4">
      <c r="C58" s="35"/>
      <c r="D58" s="92"/>
    </row>
    <row r="59" spans="3:4">
      <c r="C59" s="35"/>
      <c r="D59" s="92"/>
    </row>
    <row r="60" spans="3:4">
      <c r="C60" s="35"/>
      <c r="D60" s="92"/>
    </row>
    <row r="61" spans="3:4">
      <c r="C61" s="35"/>
      <c r="D61" s="92"/>
    </row>
    <row r="62" spans="3:4">
      <c r="C62" s="35"/>
      <c r="D62" s="92"/>
    </row>
    <row r="63" spans="3:4">
      <c r="C63" s="35"/>
      <c r="D63" s="92"/>
    </row>
    <row r="64" spans="3:4">
      <c r="C64" s="35"/>
      <c r="D64" s="92"/>
    </row>
    <row r="65" spans="3:4">
      <c r="C65" s="35"/>
      <c r="D65" s="92"/>
    </row>
    <row r="66" spans="3:4">
      <c r="C66" s="35"/>
      <c r="D66" s="92"/>
    </row>
    <row r="67" spans="3:4">
      <c r="C67" s="35"/>
      <c r="D67" s="92"/>
    </row>
    <row r="68" spans="3:4">
      <c r="C68" s="35"/>
      <c r="D68" s="92"/>
    </row>
    <row r="69" spans="3:4">
      <c r="C69" s="35"/>
      <c r="D69" s="92"/>
    </row>
    <row r="72" spans="3:4">
      <c r="C72" s="35"/>
    </row>
  </sheetData>
  <autoFilter ref="A6:H21"/>
  <mergeCells count="3">
    <mergeCell ref="A8:H8"/>
    <mergeCell ref="A13:H13"/>
    <mergeCell ref="B17:G17"/>
  </mergeCells>
  <phoneticPr fontId="0" type="noConversion"/>
  <pageMargins left="0.70866141732283472" right="0.31496062992125984" top="0.74803149606299213" bottom="0.74803149606299213" header="0.31496062992125984" footer="0.31496062992125984"/>
  <pageSetup paperSize="9" scale="81" orientation="landscape" r:id="rId1"/>
  <headerFooter differentFirst="1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2:E14"/>
  <sheetViews>
    <sheetView view="pageBreakPreview" topLeftCell="B1" zoomScale="210" zoomScaleNormal="100" zoomScaleSheetLayoutView="210" workbookViewId="0">
      <selection activeCell="E4" sqref="E4"/>
    </sheetView>
  </sheetViews>
  <sheetFormatPr defaultRowHeight="15"/>
  <cols>
    <col min="2" max="2" width="36.140625" customWidth="1"/>
    <col min="3" max="3" width="29.5703125" customWidth="1"/>
    <col min="4" max="4" width="26.5703125" customWidth="1"/>
    <col min="5" max="5" width="28.140625" customWidth="1"/>
  </cols>
  <sheetData>
    <row r="2" spans="1:5" ht="15.75">
      <c r="C2" s="2" t="s">
        <v>52</v>
      </c>
    </row>
    <row r="3" spans="1:5" ht="15.75">
      <c r="C3" s="2" t="s">
        <v>19</v>
      </c>
    </row>
    <row r="5" spans="1:5" ht="15.75" thickBot="1"/>
    <row r="6" spans="1:5" ht="79.5" thickBot="1">
      <c r="A6" s="37" t="s">
        <v>1</v>
      </c>
      <c r="B6" s="38" t="s">
        <v>15</v>
      </c>
      <c r="C6" s="38" t="s">
        <v>16</v>
      </c>
      <c r="D6" s="38" t="s">
        <v>17</v>
      </c>
      <c r="E6" s="38" t="s">
        <v>18</v>
      </c>
    </row>
    <row r="7" spans="1:5" ht="16.5" thickBot="1">
      <c r="A7" s="39">
        <v>1</v>
      </c>
      <c r="B7" s="40">
        <v>2</v>
      </c>
      <c r="C7" s="39">
        <v>3</v>
      </c>
      <c r="D7" s="40">
        <v>4</v>
      </c>
      <c r="E7" s="39">
        <v>5</v>
      </c>
    </row>
    <row r="8" spans="1:5">
      <c r="A8" s="6"/>
      <c r="B8" s="10" t="s">
        <v>39</v>
      </c>
      <c r="C8" s="10" t="s">
        <v>39</v>
      </c>
      <c r="D8" s="10" t="s">
        <v>39</v>
      </c>
      <c r="E8" s="10" t="s">
        <v>39</v>
      </c>
    </row>
    <row r="9" spans="1:5">
      <c r="A9" s="4"/>
      <c r="B9" s="10" t="s">
        <v>39</v>
      </c>
      <c r="C9" s="10" t="s">
        <v>39</v>
      </c>
      <c r="D9" s="10" t="s">
        <v>39</v>
      </c>
      <c r="E9" s="10" t="s">
        <v>39</v>
      </c>
    </row>
    <row r="10" spans="1:5" ht="15.75">
      <c r="A10" s="4"/>
      <c r="B10" s="41" t="s">
        <v>13</v>
      </c>
      <c r="C10" s="10" t="s">
        <v>39</v>
      </c>
      <c r="D10" s="10" t="s">
        <v>39</v>
      </c>
      <c r="E10" s="10" t="s">
        <v>39</v>
      </c>
    </row>
    <row r="14" spans="1:5">
      <c r="B14" s="70"/>
    </row>
  </sheetData>
  <phoneticPr fontId="0" type="noConversion"/>
  <printOptions horizontalCentered="1"/>
  <pageMargins left="0.70866141732283472" right="0.31496062992125984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D10"/>
  <sheetViews>
    <sheetView view="pageBreakPreview" zoomScale="200" zoomScaleNormal="100" zoomScaleSheetLayoutView="200" workbookViewId="0">
      <selection activeCell="C13" sqref="C13"/>
    </sheetView>
  </sheetViews>
  <sheetFormatPr defaultRowHeight="15"/>
  <cols>
    <col min="2" max="2" width="36.140625" customWidth="1"/>
    <col min="3" max="3" width="36.42578125" customWidth="1"/>
    <col min="4" max="4" width="45.28515625" customWidth="1"/>
  </cols>
  <sheetData>
    <row r="2" spans="1:4" ht="15.75">
      <c r="C2" s="2" t="s">
        <v>53</v>
      </c>
    </row>
    <row r="3" spans="1:4" ht="15.75">
      <c r="C3" s="2" t="s">
        <v>23</v>
      </c>
    </row>
    <row r="4" spans="1:4" ht="15.75">
      <c r="C4" s="2" t="s">
        <v>19</v>
      </c>
    </row>
    <row r="5" spans="1:4" ht="16.5" thickBot="1">
      <c r="C5" s="2"/>
    </row>
    <row r="6" spans="1:4" ht="48" thickBot="1">
      <c r="A6" s="42" t="s">
        <v>1</v>
      </c>
      <c r="B6" s="43" t="s">
        <v>20</v>
      </c>
      <c r="C6" s="43" t="s">
        <v>21</v>
      </c>
      <c r="D6" s="43" t="s">
        <v>22</v>
      </c>
    </row>
    <row r="7" spans="1:4" ht="16.5" thickBot="1">
      <c r="A7" s="44">
        <v>1</v>
      </c>
      <c r="B7" s="45">
        <v>2</v>
      </c>
      <c r="C7" s="42">
        <v>3</v>
      </c>
      <c r="D7" s="42">
        <v>4</v>
      </c>
    </row>
    <row r="8" spans="1:4">
      <c r="A8" s="3"/>
      <c r="B8" s="10" t="s">
        <v>39</v>
      </c>
      <c r="C8" s="10" t="s">
        <v>39</v>
      </c>
      <c r="D8" s="10" t="s">
        <v>39</v>
      </c>
    </row>
    <row r="9" spans="1:4">
      <c r="A9" s="1"/>
      <c r="B9" s="10" t="s">
        <v>39</v>
      </c>
      <c r="C9" s="10" t="s">
        <v>39</v>
      </c>
      <c r="D9" s="10" t="s">
        <v>39</v>
      </c>
    </row>
    <row r="10" spans="1:4">
      <c r="A10" s="4"/>
      <c r="B10" s="5" t="s">
        <v>13</v>
      </c>
      <c r="C10" s="10" t="s">
        <v>39</v>
      </c>
      <c r="D10" s="10" t="s">
        <v>39</v>
      </c>
    </row>
  </sheetData>
  <phoneticPr fontId="0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5"/>
  <sheetViews>
    <sheetView showWhiteSpace="0" view="pageBreakPreview" zoomScale="80" zoomScaleNormal="100" zoomScaleSheetLayoutView="80" zoomScalePageLayoutView="120" workbookViewId="0">
      <selection activeCell="J15" sqref="J15"/>
    </sheetView>
  </sheetViews>
  <sheetFormatPr defaultColWidth="9.140625" defaultRowHeight="15"/>
  <cols>
    <col min="1" max="1" width="6.42578125" style="7" customWidth="1"/>
    <col min="2" max="2" width="20.42578125" style="7" customWidth="1"/>
    <col min="3" max="3" width="16.42578125" style="7" customWidth="1"/>
    <col min="4" max="4" width="16" style="7" customWidth="1"/>
    <col min="5" max="5" width="24.28515625" style="7" customWidth="1"/>
    <col min="6" max="6" width="14.42578125" style="7" customWidth="1"/>
    <col min="7" max="7" width="19" style="7" customWidth="1"/>
    <col min="8" max="8" width="12.140625" style="7" customWidth="1"/>
    <col min="9" max="9" width="13.5703125" style="7" customWidth="1"/>
    <col min="10" max="10" width="24.28515625" style="7" customWidth="1"/>
    <col min="11" max="16384" width="9.140625" style="7"/>
  </cols>
  <sheetData>
    <row r="1" spans="1:10" ht="15.75">
      <c r="E1" s="8" t="s">
        <v>29</v>
      </c>
    </row>
    <row r="2" spans="1:10" ht="15.75">
      <c r="A2" s="61"/>
      <c r="B2" s="61"/>
      <c r="C2" s="61"/>
      <c r="D2" s="61"/>
      <c r="E2" s="8" t="s">
        <v>30</v>
      </c>
      <c r="F2" s="61"/>
      <c r="G2" s="61"/>
      <c r="H2" s="61"/>
      <c r="I2" s="61"/>
      <c r="J2" s="61"/>
    </row>
    <row r="3" spans="1:10" ht="15.75">
      <c r="A3" s="61"/>
      <c r="B3" s="61"/>
      <c r="C3" s="61"/>
      <c r="D3" s="61"/>
      <c r="E3" s="8" t="s">
        <v>31</v>
      </c>
      <c r="F3" s="61"/>
      <c r="G3" s="61"/>
      <c r="H3" s="61"/>
      <c r="I3" s="61"/>
      <c r="J3" s="61"/>
    </row>
    <row r="4" spans="1:10" ht="15.75">
      <c r="A4" s="61"/>
      <c r="B4" s="61"/>
      <c r="C4" s="61"/>
      <c r="D4" s="61"/>
      <c r="E4" s="8" t="s">
        <v>32</v>
      </c>
      <c r="F4" s="61"/>
      <c r="G4" s="61"/>
      <c r="H4" s="61"/>
      <c r="I4" s="61"/>
      <c r="J4" s="61"/>
    </row>
    <row r="5" spans="1:10" ht="16.5" thickBot="1">
      <c r="A5" s="61"/>
      <c r="B5" s="61"/>
      <c r="C5" s="61"/>
      <c r="D5" s="61"/>
      <c r="E5" s="61"/>
      <c r="F5" s="61"/>
      <c r="G5" s="61"/>
      <c r="H5" s="61"/>
      <c r="I5" s="61"/>
      <c r="J5" s="61"/>
    </row>
    <row r="6" spans="1:10" ht="105.75" thickBot="1">
      <c r="A6" s="103" t="s">
        <v>1</v>
      </c>
      <c r="B6" s="104" t="s">
        <v>25</v>
      </c>
      <c r="C6" s="104" t="s">
        <v>24</v>
      </c>
      <c r="D6" s="104" t="s">
        <v>26</v>
      </c>
      <c r="E6" s="104" t="s">
        <v>188</v>
      </c>
      <c r="F6" s="257" t="s">
        <v>185</v>
      </c>
      <c r="G6" s="104" t="s">
        <v>186</v>
      </c>
      <c r="H6" s="104" t="s">
        <v>27</v>
      </c>
      <c r="I6" s="104" t="s">
        <v>28</v>
      </c>
      <c r="J6" s="104" t="s">
        <v>187</v>
      </c>
    </row>
    <row r="7" spans="1:10" ht="16.5" thickBot="1">
      <c r="A7" s="46">
        <v>1</v>
      </c>
      <c r="B7" s="47">
        <v>2</v>
      </c>
      <c r="C7" s="46">
        <v>3</v>
      </c>
      <c r="D7" s="47">
        <v>4</v>
      </c>
      <c r="E7" s="46">
        <v>5</v>
      </c>
      <c r="F7" s="47">
        <v>6</v>
      </c>
      <c r="G7" s="46">
        <v>7</v>
      </c>
      <c r="H7" s="47">
        <v>8</v>
      </c>
      <c r="I7" s="46">
        <v>9</v>
      </c>
      <c r="J7" s="47">
        <v>10</v>
      </c>
    </row>
    <row r="8" spans="1:10" ht="15.75">
      <c r="A8" s="269" t="s">
        <v>33</v>
      </c>
      <c r="B8" s="270"/>
      <c r="C8" s="270"/>
      <c r="D8" s="270"/>
      <c r="E8" s="270"/>
      <c r="F8" s="270"/>
      <c r="G8" s="270"/>
      <c r="H8" s="270"/>
      <c r="I8" s="270"/>
      <c r="J8" s="271"/>
    </row>
    <row r="9" spans="1:10" ht="15.75">
      <c r="A9" s="27"/>
      <c r="B9" s="49"/>
      <c r="C9" s="48"/>
      <c r="D9" s="62"/>
      <c r="E9" s="48"/>
      <c r="F9" s="48"/>
      <c r="G9" s="48"/>
      <c r="H9" s="49"/>
      <c r="I9" s="49"/>
      <c r="J9" s="49"/>
    </row>
    <row r="10" spans="1:10" ht="15.75">
      <c r="A10" s="27"/>
      <c r="B10" s="49"/>
      <c r="C10" s="48"/>
      <c r="D10" s="62"/>
      <c r="E10" s="48"/>
      <c r="F10" s="48"/>
      <c r="G10" s="48"/>
      <c r="H10" s="48"/>
      <c r="I10" s="48"/>
      <c r="J10" s="48"/>
    </row>
    <row r="11" spans="1:10" ht="15.75">
      <c r="A11" s="50"/>
      <c r="B11" s="51" t="s">
        <v>13</v>
      </c>
      <c r="C11" s="50" t="s">
        <v>79</v>
      </c>
      <c r="D11" s="50" t="s">
        <v>79</v>
      </c>
      <c r="E11" s="50" t="s">
        <v>79</v>
      </c>
      <c r="F11" s="50" t="s">
        <v>79</v>
      </c>
      <c r="G11" s="50" t="s">
        <v>79</v>
      </c>
      <c r="H11" s="50" t="s">
        <v>79</v>
      </c>
      <c r="I11" s="50" t="s">
        <v>79</v>
      </c>
      <c r="J11" s="50" t="s">
        <v>79</v>
      </c>
    </row>
    <row r="12" spans="1:10" ht="15.75">
      <c r="A12" s="52"/>
      <c r="B12" s="53"/>
      <c r="C12" s="52"/>
      <c r="D12" s="52"/>
      <c r="E12" s="54"/>
      <c r="F12" s="54"/>
      <c r="G12" s="54"/>
      <c r="H12" s="55"/>
      <c r="I12" s="55"/>
      <c r="J12" s="55"/>
    </row>
    <row r="13" spans="1:10" ht="15.75">
      <c r="A13" s="272" t="s">
        <v>34</v>
      </c>
      <c r="B13" s="272"/>
      <c r="C13" s="272"/>
      <c r="D13" s="272"/>
      <c r="E13" s="272"/>
      <c r="F13" s="272"/>
      <c r="G13" s="272"/>
      <c r="H13" s="272"/>
      <c r="I13" s="272"/>
      <c r="J13" s="272"/>
    </row>
    <row r="14" spans="1:10" ht="15.75">
      <c r="A14" s="74"/>
      <c r="B14" s="74"/>
      <c r="C14" s="74"/>
      <c r="D14" s="74"/>
      <c r="E14" s="74"/>
      <c r="F14" s="74"/>
      <c r="G14" s="74"/>
      <c r="H14" s="74"/>
      <c r="I14" s="74"/>
      <c r="J14" s="74"/>
    </row>
    <row r="15" spans="1:10" ht="157.5">
      <c r="A15" s="27"/>
      <c r="B15" s="49" t="s">
        <v>85</v>
      </c>
      <c r="C15" s="49" t="s">
        <v>89</v>
      </c>
      <c r="D15" s="62" t="s">
        <v>86</v>
      </c>
      <c r="E15" s="48" t="s">
        <v>150</v>
      </c>
      <c r="F15" s="48" t="s">
        <v>79</v>
      </c>
      <c r="G15" s="48" t="s">
        <v>79</v>
      </c>
      <c r="H15" s="168">
        <v>3504.5</v>
      </c>
      <c r="I15" s="75">
        <v>190</v>
      </c>
      <c r="J15" s="75">
        <v>5</v>
      </c>
    </row>
    <row r="16" spans="1:10" ht="118.5" customHeight="1">
      <c r="A16" s="27"/>
      <c r="B16" s="49" t="s">
        <v>87</v>
      </c>
      <c r="C16" s="49" t="s">
        <v>89</v>
      </c>
      <c r="D16" s="62">
        <v>1063120005156</v>
      </c>
      <c r="E16" s="48" t="s">
        <v>79</v>
      </c>
      <c r="F16" s="48" t="s">
        <v>79</v>
      </c>
      <c r="G16" s="48" t="s">
        <v>79</v>
      </c>
      <c r="H16" s="75" t="s">
        <v>110</v>
      </c>
      <c r="I16" s="75" t="s">
        <v>110</v>
      </c>
      <c r="J16" s="206">
        <v>1</v>
      </c>
    </row>
    <row r="17" spans="1:10" s="207" customFormat="1" ht="15.75">
      <c r="A17" s="211"/>
      <c r="B17" s="212" t="s">
        <v>13</v>
      </c>
      <c r="C17" s="211" t="s">
        <v>79</v>
      </c>
      <c r="D17" s="211" t="s">
        <v>79</v>
      </c>
      <c r="E17" s="213" t="s">
        <v>165</v>
      </c>
      <c r="F17" s="211" t="s">
        <v>79</v>
      </c>
      <c r="G17" s="211" t="s">
        <v>79</v>
      </c>
      <c r="H17" s="214">
        <f>H15</f>
        <v>3504.5</v>
      </c>
      <c r="I17" s="211">
        <f>I15</f>
        <v>190</v>
      </c>
      <c r="J17" s="211">
        <v>6</v>
      </c>
    </row>
    <row r="18" spans="1:10" ht="15.75">
      <c r="A18" s="64"/>
      <c r="B18" s="57"/>
      <c r="C18" s="65"/>
      <c r="D18" s="65"/>
      <c r="E18" s="65"/>
      <c r="F18" s="65"/>
      <c r="G18" s="65"/>
      <c r="H18" s="58"/>
      <c r="I18" s="58"/>
      <c r="J18" s="59"/>
    </row>
    <row r="19" spans="1:10" ht="45" customHeight="1">
      <c r="A19" s="273" t="s">
        <v>35</v>
      </c>
      <c r="B19" s="274"/>
      <c r="C19" s="274"/>
      <c r="D19" s="274"/>
      <c r="E19" s="274"/>
      <c r="F19" s="274"/>
      <c r="G19" s="274"/>
      <c r="H19" s="274"/>
      <c r="I19" s="274"/>
      <c r="J19" s="275"/>
    </row>
    <row r="20" spans="1:10" ht="15.75">
      <c r="A20" s="63"/>
      <c r="B20" s="67" t="s">
        <v>39</v>
      </c>
      <c r="C20" s="67" t="s">
        <v>39</v>
      </c>
      <c r="D20" s="67" t="s">
        <v>39</v>
      </c>
      <c r="E20" s="67" t="s">
        <v>39</v>
      </c>
      <c r="F20" s="67" t="s">
        <v>39</v>
      </c>
      <c r="G20" s="67" t="s">
        <v>39</v>
      </c>
      <c r="H20" s="67" t="s">
        <v>39</v>
      </c>
      <c r="I20" s="67" t="s">
        <v>39</v>
      </c>
      <c r="J20" s="67" t="s">
        <v>39</v>
      </c>
    </row>
    <row r="21" spans="1:10" ht="15.75">
      <c r="A21" s="63"/>
      <c r="B21" s="51" t="s">
        <v>13</v>
      </c>
      <c r="C21" s="63"/>
      <c r="D21" s="63"/>
      <c r="E21" s="63"/>
      <c r="F21" s="63"/>
      <c r="G21" s="63"/>
      <c r="H21" s="56"/>
      <c r="I21" s="56"/>
      <c r="J21" s="56"/>
    </row>
    <row r="22" spans="1:10" ht="15.75">
      <c r="A22" s="60"/>
      <c r="B22" s="60"/>
      <c r="C22" s="60"/>
      <c r="D22" s="60"/>
      <c r="E22" s="60"/>
      <c r="F22" s="60"/>
      <c r="G22" s="60"/>
      <c r="H22" s="60"/>
      <c r="I22" s="60"/>
      <c r="J22" s="60"/>
    </row>
    <row r="23" spans="1:10" s="194" customFormat="1" ht="15.75">
      <c r="A23" s="195"/>
      <c r="B23" s="196" t="s">
        <v>36</v>
      </c>
      <c r="C23" s="195" t="s">
        <v>79</v>
      </c>
      <c r="D23" s="195" t="s">
        <v>79</v>
      </c>
      <c r="E23" s="195" t="s">
        <v>79</v>
      </c>
      <c r="F23" s="195" t="s">
        <v>79</v>
      </c>
      <c r="G23" s="195" t="s">
        <v>79</v>
      </c>
      <c r="H23" s="220">
        <f>H17</f>
        <v>3504.5</v>
      </c>
      <c r="I23" s="195">
        <f>I17</f>
        <v>190</v>
      </c>
      <c r="J23" s="195">
        <v>6</v>
      </c>
    </row>
    <row r="25" spans="1:10">
      <c r="H25" s="69"/>
    </row>
  </sheetData>
  <mergeCells count="3">
    <mergeCell ref="A8:J8"/>
    <mergeCell ref="A13:J13"/>
    <mergeCell ref="A19:J19"/>
  </mergeCells>
  <phoneticPr fontId="0" type="noConversion"/>
  <printOptions horizontalCentered="1"/>
  <pageMargins left="0.31496062992125984" right="0.31496062992125984" top="0.59055118110236227" bottom="0.39370078740157483" header="0.31496062992125984" footer="0.31496062992125984"/>
  <pageSetup paperSize="9" scale="68" fitToHeight="0" orientation="landscape" r:id="rId1"/>
  <headerFooter differentFirst="1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N30"/>
  <sheetViews>
    <sheetView tabSelected="1" view="pageBreakPreview" topLeftCell="A3" zoomScale="110" zoomScaleNormal="100" zoomScaleSheetLayoutView="110" workbookViewId="0">
      <selection activeCell="E29" sqref="E29:H29"/>
    </sheetView>
  </sheetViews>
  <sheetFormatPr defaultRowHeight="15"/>
  <sheetData>
    <row r="1" spans="1:14">
      <c r="A1" s="278" t="s">
        <v>153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</row>
    <row r="2" spans="1:14">
      <c r="A2" s="279"/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</row>
    <row r="3" spans="1:14">
      <c r="A3" s="280" t="s">
        <v>120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</row>
    <row r="4" spans="1:14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>
      <c r="A5" s="281" t="s">
        <v>121</v>
      </c>
      <c r="B5" s="281"/>
      <c r="C5" s="281"/>
      <c r="D5" s="282" t="s">
        <v>80</v>
      </c>
      <c r="E5" s="282"/>
      <c r="F5" s="282"/>
      <c r="G5" s="282"/>
      <c r="H5" s="282"/>
      <c r="I5" s="282"/>
      <c r="J5" s="282"/>
      <c r="K5" s="282"/>
      <c r="L5" s="282"/>
      <c r="M5" s="282"/>
      <c r="N5" s="282"/>
    </row>
    <row r="6" spans="1:14">
      <c r="A6" s="181" t="s">
        <v>122</v>
      </c>
      <c r="B6" s="182"/>
      <c r="C6" s="182"/>
      <c r="D6" s="183"/>
      <c r="E6" s="276" t="s">
        <v>123</v>
      </c>
      <c r="F6" s="276"/>
      <c r="G6" s="276"/>
      <c r="H6" s="276"/>
      <c r="I6" s="276"/>
      <c r="J6" s="276"/>
      <c r="K6" s="276"/>
      <c r="L6" s="276"/>
      <c r="M6" s="276"/>
      <c r="N6" s="276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277" t="s">
        <v>124</v>
      </c>
      <c r="B8" s="277"/>
      <c r="C8" s="277" t="s">
        <v>125</v>
      </c>
      <c r="D8" s="277"/>
      <c r="E8" s="184" t="s">
        <v>126</v>
      </c>
      <c r="F8" s="283" t="s">
        <v>127</v>
      </c>
      <c r="G8" s="284"/>
      <c r="H8" s="184" t="s">
        <v>128</v>
      </c>
      <c r="I8" s="277" t="s">
        <v>129</v>
      </c>
      <c r="J8" s="277"/>
      <c r="K8" s="277" t="s">
        <v>130</v>
      </c>
      <c r="L8" s="277"/>
      <c r="M8" s="277" t="s">
        <v>131</v>
      </c>
      <c r="N8" s="277"/>
    </row>
    <row r="9" spans="1:14">
      <c r="A9" s="277">
        <v>1</v>
      </c>
      <c r="B9" s="277"/>
      <c r="C9" s="277">
        <v>2</v>
      </c>
      <c r="D9" s="277"/>
      <c r="E9" s="185">
        <v>3</v>
      </c>
      <c r="F9" s="283">
        <v>4</v>
      </c>
      <c r="G9" s="284"/>
      <c r="H9" s="185">
        <v>5</v>
      </c>
      <c r="I9" s="277">
        <v>6</v>
      </c>
      <c r="J9" s="277"/>
      <c r="K9" s="277">
        <v>7</v>
      </c>
      <c r="L9" s="277"/>
      <c r="M9" s="277">
        <v>8</v>
      </c>
      <c r="N9" s="277"/>
    </row>
    <row r="10" spans="1:14">
      <c r="A10" s="277">
        <v>4113736</v>
      </c>
      <c r="B10" s="277"/>
      <c r="C10" s="277">
        <v>14240819000</v>
      </c>
      <c r="D10" s="277"/>
      <c r="E10" s="185">
        <v>32200</v>
      </c>
      <c r="F10" s="283" t="s">
        <v>132</v>
      </c>
      <c r="G10" s="284"/>
      <c r="H10" s="185">
        <v>14</v>
      </c>
      <c r="I10" s="291">
        <v>81</v>
      </c>
      <c r="J10" s="291"/>
      <c r="K10" s="289" t="s">
        <v>133</v>
      </c>
      <c r="L10" s="290"/>
      <c r="M10" s="277">
        <v>3110009354</v>
      </c>
      <c r="N10" s="277"/>
    </row>
    <row r="11" spans="1:14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>
      <c r="A12" s="292" t="s">
        <v>134</v>
      </c>
      <c r="B12" s="293"/>
      <c r="C12" s="293"/>
      <c r="D12" s="294"/>
      <c r="E12" s="277" t="s">
        <v>135</v>
      </c>
      <c r="F12" s="277"/>
      <c r="G12" s="277"/>
      <c r="H12" s="277"/>
      <c r="I12" s="297" t="s">
        <v>136</v>
      </c>
      <c r="J12" s="298"/>
      <c r="K12" s="299"/>
      <c r="L12" s="306" t="s">
        <v>137</v>
      </c>
      <c r="M12" s="306"/>
      <c r="N12" s="306"/>
    </row>
    <row r="13" spans="1:14">
      <c r="A13" s="285" t="s">
        <v>138</v>
      </c>
      <c r="B13" s="286"/>
      <c r="C13" s="286"/>
      <c r="D13" s="287"/>
      <c r="E13" s="288" t="s">
        <v>168</v>
      </c>
      <c r="F13" s="288"/>
      <c r="G13" s="288"/>
      <c r="H13" s="288"/>
      <c r="I13" s="300"/>
      <c r="J13" s="301"/>
      <c r="K13" s="302"/>
      <c r="L13" s="306"/>
      <c r="M13" s="306"/>
      <c r="N13" s="306"/>
    </row>
    <row r="14" spans="1:14">
      <c r="A14" s="285" t="s">
        <v>139</v>
      </c>
      <c r="B14" s="286"/>
      <c r="C14" s="286"/>
      <c r="D14" s="287"/>
      <c r="E14" s="288" t="s">
        <v>169</v>
      </c>
      <c r="F14" s="288"/>
      <c r="G14" s="288"/>
      <c r="H14" s="288"/>
      <c r="I14" s="300"/>
      <c r="J14" s="301"/>
      <c r="K14" s="302"/>
      <c r="L14" s="306"/>
      <c r="M14" s="306"/>
      <c r="N14" s="306"/>
    </row>
    <row r="15" spans="1:14">
      <c r="A15" s="285"/>
      <c r="B15" s="286"/>
      <c r="C15" s="286"/>
      <c r="D15" s="287"/>
      <c r="E15" s="288" t="s">
        <v>170</v>
      </c>
      <c r="F15" s="288"/>
      <c r="G15" s="288"/>
      <c r="H15" s="288"/>
      <c r="I15" s="303"/>
      <c r="J15" s="304"/>
      <c r="K15" s="305"/>
      <c r="L15" s="306"/>
      <c r="M15" s="306"/>
      <c r="N15" s="306"/>
    </row>
    <row r="16" spans="1:14">
      <c r="A16" s="283" t="s">
        <v>140</v>
      </c>
      <c r="B16" s="296"/>
      <c r="C16" s="296"/>
      <c r="D16" s="284"/>
      <c r="E16" s="283" t="s">
        <v>141</v>
      </c>
      <c r="F16" s="296"/>
      <c r="G16" s="296"/>
      <c r="H16" s="284"/>
      <c r="I16" s="277"/>
      <c r="J16" s="277"/>
      <c r="K16" s="277"/>
      <c r="L16" s="277">
        <v>5</v>
      </c>
      <c r="M16" s="277"/>
      <c r="N16" s="277"/>
    </row>
    <row r="17" spans="1:14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>
      <c r="A18" s="297" t="s">
        <v>142</v>
      </c>
      <c r="B18" s="299"/>
      <c r="C18" s="297" t="s">
        <v>143</v>
      </c>
      <c r="D18" s="299"/>
      <c r="E18" s="297" t="s">
        <v>144</v>
      </c>
      <c r="F18" s="299"/>
      <c r="G18" s="307" t="s">
        <v>145</v>
      </c>
      <c r="H18" s="308"/>
      <c r="I18" s="308"/>
      <c r="J18" s="309"/>
      <c r="K18" s="307" t="s">
        <v>146</v>
      </c>
      <c r="L18" s="308"/>
      <c r="M18" s="308"/>
      <c r="N18" s="309"/>
    </row>
    <row r="19" spans="1:14">
      <c r="A19" s="300"/>
      <c r="B19" s="302"/>
      <c r="C19" s="300"/>
      <c r="D19" s="302"/>
      <c r="E19" s="300"/>
      <c r="F19" s="302"/>
      <c r="G19" s="295" t="s">
        <v>14</v>
      </c>
      <c r="H19" s="295" t="s">
        <v>147</v>
      </c>
      <c r="I19" s="295"/>
      <c r="J19" s="295"/>
      <c r="K19" s="295" t="s">
        <v>14</v>
      </c>
      <c r="L19" s="295" t="s">
        <v>147</v>
      </c>
      <c r="M19" s="295"/>
      <c r="N19" s="295"/>
    </row>
    <row r="20" spans="1:14">
      <c r="A20" s="300"/>
      <c r="B20" s="302"/>
      <c r="C20" s="303"/>
      <c r="D20" s="305"/>
      <c r="E20" s="303"/>
      <c r="F20" s="305"/>
      <c r="G20" s="295"/>
      <c r="H20" s="295" t="s">
        <v>59</v>
      </c>
      <c r="I20" s="295"/>
      <c r="J20" s="295" t="s">
        <v>148</v>
      </c>
      <c r="K20" s="295"/>
      <c r="L20" s="295" t="s">
        <v>59</v>
      </c>
      <c r="M20" s="295"/>
      <c r="N20" s="295" t="s">
        <v>148</v>
      </c>
    </row>
    <row r="21" spans="1:14" ht="45">
      <c r="A21" s="300"/>
      <c r="B21" s="302"/>
      <c r="C21" s="186" t="s">
        <v>58</v>
      </c>
      <c r="D21" s="187" t="s">
        <v>60</v>
      </c>
      <c r="E21" s="186" t="s">
        <v>58</v>
      </c>
      <c r="F21" s="187" t="s">
        <v>60</v>
      </c>
      <c r="G21" s="295"/>
      <c r="H21" s="186" t="s">
        <v>58</v>
      </c>
      <c r="I21" s="187" t="s">
        <v>60</v>
      </c>
      <c r="J21" s="295"/>
      <c r="K21" s="295"/>
      <c r="L21" s="186" t="s">
        <v>58</v>
      </c>
      <c r="M21" s="187" t="s">
        <v>60</v>
      </c>
      <c r="N21" s="295"/>
    </row>
    <row r="22" spans="1:14">
      <c r="A22" s="303"/>
      <c r="B22" s="305"/>
      <c r="C22" s="188">
        <v>1</v>
      </c>
      <c r="D22" s="188">
        <v>2</v>
      </c>
      <c r="E22" s="188">
        <v>3</v>
      </c>
      <c r="F22" s="188">
        <v>4</v>
      </c>
      <c r="G22" s="188">
        <v>5</v>
      </c>
      <c r="H22" s="188">
        <v>6</v>
      </c>
      <c r="I22" s="188">
        <v>7</v>
      </c>
      <c r="J22" s="188">
        <v>8</v>
      </c>
      <c r="K22" s="188">
        <v>9</v>
      </c>
      <c r="L22" s="188">
        <v>10</v>
      </c>
      <c r="M22" s="188">
        <v>11</v>
      </c>
      <c r="N22" s="188">
        <v>12</v>
      </c>
    </row>
    <row r="23" spans="1:14">
      <c r="A23" s="292" t="s">
        <v>149</v>
      </c>
      <c r="B23" s="293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9"/>
    </row>
    <row r="24" spans="1:14" s="219" customFormat="1">
      <c r="A24" s="312" t="s">
        <v>162</v>
      </c>
      <c r="B24" s="313"/>
      <c r="C24" s="215" t="s">
        <v>150</v>
      </c>
      <c r="D24" s="215" t="s">
        <v>150</v>
      </c>
      <c r="E24" s="215" t="s">
        <v>150</v>
      </c>
      <c r="F24" s="216" t="s">
        <v>150</v>
      </c>
      <c r="G24" s="217">
        <f>J24+H24</f>
        <v>3504.5</v>
      </c>
      <c r="H24" s="217">
        <v>0</v>
      </c>
      <c r="I24" s="217">
        <v>0</v>
      </c>
      <c r="J24" s="217">
        <v>3504.5</v>
      </c>
      <c r="K24" s="217">
        <f>N24+L24</f>
        <v>190</v>
      </c>
      <c r="L24" s="217">
        <v>0</v>
      </c>
      <c r="M24" s="217">
        <v>0</v>
      </c>
      <c r="N24" s="218">
        <v>190</v>
      </c>
    </row>
    <row r="25" spans="1:14">
      <c r="A25" s="283"/>
      <c r="B25" s="284"/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0"/>
    </row>
    <row r="26" spans="1:14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4">
      <c r="A27" s="314" t="s">
        <v>167</v>
      </c>
      <c r="B27" s="314"/>
      <c r="C27" s="314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4">
      <c r="A28" s="314"/>
      <c r="B28" s="314"/>
      <c r="C28" s="314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>
      <c r="A29" s="314"/>
      <c r="B29" s="314"/>
      <c r="C29" s="314"/>
      <c r="D29" s="7"/>
      <c r="E29" s="310" t="s">
        <v>189</v>
      </c>
      <c r="F29" s="310"/>
      <c r="G29" s="310"/>
      <c r="H29" s="310"/>
      <c r="I29" s="7"/>
      <c r="J29" s="191"/>
      <c r="K29" s="7"/>
      <c r="L29" s="7"/>
      <c r="M29" s="7"/>
      <c r="N29" s="7"/>
    </row>
    <row r="30" spans="1:14">
      <c r="A30" s="7"/>
      <c r="B30" s="7"/>
      <c r="C30" s="7"/>
      <c r="D30" s="7"/>
      <c r="E30" s="7"/>
      <c r="F30" s="311" t="s">
        <v>151</v>
      </c>
      <c r="G30" s="311"/>
      <c r="H30" s="7"/>
      <c r="I30" s="7"/>
      <c r="J30" s="192" t="s">
        <v>152</v>
      </c>
      <c r="K30" s="7"/>
      <c r="L30" s="7"/>
      <c r="M30" s="7"/>
      <c r="N30" s="7"/>
    </row>
  </sheetData>
  <mergeCells count="57">
    <mergeCell ref="E29:H29"/>
    <mergeCell ref="F30:G30"/>
    <mergeCell ref="A23:B23"/>
    <mergeCell ref="A24:B24"/>
    <mergeCell ref="A25:B25"/>
    <mergeCell ref="A27:C29"/>
    <mergeCell ref="C18:D20"/>
    <mergeCell ref="E18:F20"/>
    <mergeCell ref="G18:J18"/>
    <mergeCell ref="G19:G21"/>
    <mergeCell ref="H19:J19"/>
    <mergeCell ref="A15:D15"/>
    <mergeCell ref="E15:H15"/>
    <mergeCell ref="K19:K21"/>
    <mergeCell ref="L19:N19"/>
    <mergeCell ref="H20:I20"/>
    <mergeCell ref="J20:J21"/>
    <mergeCell ref="L20:M20"/>
    <mergeCell ref="N20:N21"/>
    <mergeCell ref="A16:D16"/>
    <mergeCell ref="I12:K15"/>
    <mergeCell ref="E16:H16"/>
    <mergeCell ref="L12:N15"/>
    <mergeCell ref="I16:K16"/>
    <mergeCell ref="K18:N18"/>
    <mergeCell ref="L16:N16"/>
    <mergeCell ref="A18:B22"/>
    <mergeCell ref="A14:D14"/>
    <mergeCell ref="E14:H14"/>
    <mergeCell ref="A9:B9"/>
    <mergeCell ref="C9:D9"/>
    <mergeCell ref="A12:D12"/>
    <mergeCell ref="E12:H12"/>
    <mergeCell ref="A10:B10"/>
    <mergeCell ref="C10:D10"/>
    <mergeCell ref="F10:G10"/>
    <mergeCell ref="K9:L9"/>
    <mergeCell ref="M9:N9"/>
    <mergeCell ref="F9:G9"/>
    <mergeCell ref="I9:J9"/>
    <mergeCell ref="A13:D13"/>
    <mergeCell ref="E13:H13"/>
    <mergeCell ref="K10:L10"/>
    <mergeCell ref="M10:N10"/>
    <mergeCell ref="I10:J10"/>
    <mergeCell ref="E6:N6"/>
    <mergeCell ref="A8:B8"/>
    <mergeCell ref="C8:D8"/>
    <mergeCell ref="A1:N1"/>
    <mergeCell ref="A2:N2"/>
    <mergeCell ref="A3:N3"/>
    <mergeCell ref="A5:C5"/>
    <mergeCell ref="D5:N5"/>
    <mergeCell ref="F8:G8"/>
    <mergeCell ref="I8:J8"/>
    <mergeCell ref="K8:L8"/>
    <mergeCell ref="M8:N8"/>
  </mergeCells>
  <phoneticPr fontId="31" type="noConversion"/>
  <pageMargins left="0.74803149606299213" right="0.74803149606299213" top="0.98425196850393704" bottom="0.98425196850393704" header="0.51181102362204722" footer="0.51181102362204722"/>
  <pageSetup paperSize="9" scale="95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Лист1</vt:lpstr>
      <vt:lpstr>Лист2</vt:lpstr>
      <vt:lpstr>Лист3</vt:lpstr>
      <vt:lpstr>Лист4</vt:lpstr>
      <vt:lpstr>Лист5</vt:lpstr>
      <vt:lpstr>Лист7</vt:lpstr>
      <vt:lpstr>Лист1!Область_печати</vt:lpstr>
      <vt:lpstr>Лист5!Область_печати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2014-05-05T04:26:39Z</cp:lastPrinted>
  <dcterms:created xsi:type="dcterms:W3CDTF">2006-09-16T00:00:00Z</dcterms:created>
  <dcterms:modified xsi:type="dcterms:W3CDTF">2021-03-04T08:58:12Z</dcterms:modified>
</cp:coreProperties>
</file>