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320" yWindow="315" windowWidth="11730" windowHeight="1012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8" sheetId="8" state="hidden" r:id="rId7"/>
  </sheets>
  <definedNames>
    <definedName name="_xlnm._FilterDatabase" localSheetId="0" hidden="1">Лист1!#REF!</definedName>
    <definedName name="_xlnm._FilterDatabase" localSheetId="1" hidden="1">Лист2!$A$6:$H$20</definedName>
    <definedName name="_xlnm._FilterDatabase" localSheetId="4" hidden="1">Лист5!$B$15:$J$17</definedName>
    <definedName name="_xlnm.Print_Area" localSheetId="5">Лист6!$A$1:$Y$20</definedName>
  </definedNames>
  <calcPr calcId="125725"/>
</workbook>
</file>

<file path=xl/calcChain.xml><?xml version="1.0" encoding="utf-8"?>
<calcChain xmlns="http://schemas.openxmlformats.org/spreadsheetml/2006/main">
  <c r="H50" i="1"/>
  <c r="H52" s="1"/>
  <c r="F50"/>
  <c r="F52" s="1"/>
  <c r="F30"/>
  <c r="E30"/>
  <c r="H24"/>
  <c r="F24"/>
  <c r="F51" s="1"/>
  <c r="H21"/>
  <c r="H51" s="1"/>
  <c r="G21"/>
  <c r="F21"/>
  <c r="V16" i="6" l="1"/>
  <c r="J16"/>
  <c r="C19" i="2" l="1"/>
  <c r="R16" i="6"/>
  <c r="I17" i="5" l="1"/>
  <c r="I23" s="1"/>
  <c r="H17"/>
  <c r="H23" s="1"/>
  <c r="D21" i="2"/>
  <c r="C21"/>
  <c r="D17"/>
  <c r="C17"/>
  <c r="D12"/>
  <c r="C12"/>
  <c r="C22" l="1"/>
</calcChain>
</file>

<file path=xl/sharedStrings.xml><?xml version="1.0" encoding="utf-8"?>
<sst xmlns="http://schemas.openxmlformats.org/spreadsheetml/2006/main" count="371" uniqueCount="182">
  <si>
    <t xml:space="preserve">Адрес   </t>
  </si>
  <si>
    <t>№ п/п</t>
  </si>
  <si>
    <t>Балансовая стоимость (тыс.руб.)</t>
  </si>
  <si>
    <t>Сведения о правообладателе</t>
  </si>
  <si>
    <t xml:space="preserve">РАЗДЕЛ 1. </t>
  </si>
  <si>
    <t>Сведения о муниципальном недвижимом имуществе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</si>
  <si>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</si>
  <si>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</si>
  <si>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</si>
  <si>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</si>
  <si>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</si>
  <si>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</si>
  <si>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</si>
  <si>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</si>
  <si>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</si>
  <si>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</si>
  <si>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</si>
  <si>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</si>
  <si>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</si>
  <si>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</si>
  <si>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</si>
  <si>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</si>
  <si>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</si>
  <si>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</si>
  <si>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</si>
  <si>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</si>
  <si>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</si>
  <si>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</si>
  <si>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</si>
  <si>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</si>
  <si>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</si>
  <si>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</si>
  <si>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</si>
  <si>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</si>
  <si>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</si>
  <si>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</si>
  <si>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 xml:space="preserve"> -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</si>
  <si>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</si>
  <si>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</si>
  <si>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</si>
  <si>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</si>
  <si>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</si>
  <si>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</si>
  <si>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</si>
  <si>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</si>
  <si>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Категория земель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</si>
  <si>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</si>
  <si>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</si>
  <si>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</si>
  <si>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</si>
  <si>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</si>
  <si>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</si>
  <si>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</si>
  <si>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</si>
  <si>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</si>
  <si>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</si>
  <si>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 xml:space="preserve">Балансовая стоимость основных средств (фондов)руб.  </t>
  </si>
  <si>
    <t xml:space="preserve">Остаточная стоимость основных средств (фондов) руб.  </t>
  </si>
  <si>
    <t>110001</t>
  </si>
  <si>
    <t>Памятник</t>
  </si>
  <si>
    <t>Белгородская обл. Корочанский р-н с.Плотавец, ул. Центральная,д.4</t>
  </si>
  <si>
    <t>31:09:0204001:641</t>
  </si>
  <si>
    <t>Решение Муниципального совета муниципального района "Корочанский район Белгородской области  Решение земского собрания Плотавского сельского поселения № 56 от 26.11.2020 г.</t>
  </si>
  <si>
    <t>Плотавское сельское поселение</t>
  </si>
  <si>
    <t xml:space="preserve"> объект культурного наследия</t>
  </si>
  <si>
    <t>110002</t>
  </si>
  <si>
    <t>Сооружение</t>
  </si>
  <si>
    <t>Белгородская обл. Корочанский р-н с.Плотавец</t>
  </si>
  <si>
    <t>31:09:0204001:620</t>
  </si>
  <si>
    <t>Решение Муниципального совета муниципального района "Корочанский район Белгородской области №Р/465-52-1 от 31.10.2012, Решение земского собрания Плотавского сельского поселения № 18 от 20.07.2020 г.</t>
  </si>
  <si>
    <t>110003</t>
  </si>
  <si>
    <t xml:space="preserve">Нежилое помещение </t>
  </si>
  <si>
    <t>Белгородская обл. Корочанский р-н с.Плотавец, ул. Центральная,д.5</t>
  </si>
  <si>
    <t>31:09:0204006:43</t>
  </si>
  <si>
    <t>Распоряжение администрации Плотавского сельского поселения  Муниципального района"Корочанский район"№56от 26.11.2020г О включении в реестр муниципальной собственности Плотавского сельского поселения муниципального района "Корочанский район"</t>
  </si>
  <si>
    <t xml:space="preserve">Автомобильная  дорога </t>
  </si>
  <si>
    <t xml:space="preserve">с.Плотавец, </t>
  </si>
  <si>
    <t>—</t>
  </si>
  <si>
    <t>-</t>
  </si>
  <si>
    <t>Решение земского собрания № 32 от 23.12.2013</t>
  </si>
  <si>
    <t>–</t>
  </si>
  <si>
    <t>с.Ивановка</t>
  </si>
  <si>
    <t xml:space="preserve">Автомобильная дорога </t>
  </si>
  <si>
    <t>с.Белый Колодец</t>
  </si>
  <si>
    <t>решение МС №Р/137-10-3 от 28.08.2019</t>
  </si>
  <si>
    <t>земельные участки, занятые парками, аллеями, скверами</t>
  </si>
  <si>
    <t>с.Плотавец,ул. Центральная, д.4</t>
  </si>
  <si>
    <t>31:09:0204001:650</t>
  </si>
  <si>
    <t>Земли населённых пунктов</t>
  </si>
  <si>
    <t>Постановление администрации муниципального района "Корочанский район" Белгородской области №228 от 15.05.2019 г.</t>
  </si>
  <si>
    <t>для ведения личного подсобного хозяйства</t>
  </si>
  <si>
    <t>с.Плотавец, х.Ивановка</t>
  </si>
  <si>
    <t>31:09:0201001:7</t>
  </si>
  <si>
    <t>Заявление об отказе от права собственности от 14.10.2016 г.;
ст. 30.2 Федерального закона "О государственной регистрации прав на недвижимое имущество и сделок с ним" №122-ФЗ от 21.07.1997 г.;
п.п. 1.1. ст. 19 Земельного кодекса Российской Федерации №136-ФЗ от 25.10.2001 г.</t>
  </si>
  <si>
    <t>с.Плотавец, с.Белый Колодец.</t>
  </si>
  <si>
    <t>31:09:0203001:9</t>
  </si>
  <si>
    <t xml:space="preserve"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 №31/016/010/2017-3536 от 30.11.2017 г.;
Ст. 56 Федерального закона "О государственной регистрации недвижимости" №218-ФЗ от 13.07.2015 г. </t>
  </si>
  <si>
    <t>для размещения кладбищ</t>
  </si>
  <si>
    <t>с.Плотавец,</t>
  </si>
  <si>
    <t>31:09:0203004:84</t>
  </si>
  <si>
    <t>Постановление администрации муниципального района "Корочанский район" Белгородской области №261 от 22.05.2018 г.</t>
  </si>
  <si>
    <t>31:09:0204006:36</t>
  </si>
  <si>
    <t>земли населённых пунктов</t>
  </si>
  <si>
    <t>Постановление администрации муниципального района "Корочанский район" Белгородской области №261 от 22.05.2018 г.;
Постановление администрации муниципального района "Корочанский район"
Белгородской области №339 от 07.06.2018 г.</t>
  </si>
  <si>
    <t>31:09:0203001:4</t>
  </si>
  <si>
    <t>30,12.2019</t>
  </si>
  <si>
    <t>31:09:0203001:68</t>
  </si>
  <si>
    <t>31:09:0203001:46</t>
  </si>
  <si>
    <t>31:09:0203003:66</t>
  </si>
  <si>
    <t>Земельный участок</t>
  </si>
  <si>
    <t xml:space="preserve"> 31:09:0000000:1324</t>
  </si>
  <si>
    <t xml:space="preserve"> 31:09:0201001:211</t>
  </si>
  <si>
    <t>31:09:0201001:212</t>
  </si>
  <si>
    <t>Распоряжение администрации Плотавского сельского поселения №27 от 30.12.2019</t>
  </si>
  <si>
    <t>Распоряжение администрации Плотавского сельского поселения №173 от 29.12.2021</t>
  </si>
  <si>
    <t>31:09:0204001:651</t>
  </si>
  <si>
    <t>31:09:0204008:48</t>
  </si>
  <si>
    <t>БЕЛАРУС 82.1 1-СМ</t>
  </si>
  <si>
    <t>LADA 210740.2107</t>
  </si>
  <si>
    <t>Автобус ГАЗ-32213</t>
  </si>
  <si>
    <t xml:space="preserve">Разбрасыватель песка тракторный </t>
  </si>
  <si>
    <t>Иное движимое имущество</t>
  </si>
  <si>
    <t>05.09.2012 г.</t>
  </si>
  <si>
    <t>14.08.2012 г.</t>
  </si>
  <si>
    <t>31.08.2014 г.</t>
  </si>
  <si>
    <t>27.09.2021г.</t>
  </si>
  <si>
    <t>х</t>
  </si>
  <si>
    <t>Товарная накладная №367 от 08.08.2011 г.</t>
  </si>
  <si>
    <t>Товарная накладная №1436 от 25.07.2012 г.</t>
  </si>
  <si>
    <t>Распоряжение администрации Корочанского района №361 от 29.08.2014г.</t>
  </si>
  <si>
    <t>Товарная накладная №ИС/2021/СА-1037 от 27.09.2021г.</t>
  </si>
  <si>
    <t>Администрация Плотавского сельского поселения</t>
  </si>
  <si>
    <t xml:space="preserve">Плотавское сельское поселение </t>
  </si>
  <si>
    <t>Администрация Плотавского сельского поселения муниципального района "Корочанский район" Белгородской  области</t>
  </si>
  <si>
    <t>с.Плотавец, ул. Центральная, д.4</t>
  </si>
  <si>
    <t>1063120003781,24.01.2006</t>
  </si>
  <si>
    <t>Земское собрание Плотавского сельского поселения муниципального района "Корочанский район" Белгородской  области</t>
  </si>
  <si>
    <t xml:space="preserve">                    -</t>
  </si>
  <si>
    <t>по состоянию на 1 января 2022 года</t>
  </si>
  <si>
    <t>Форма №4 к реестру для поселений</t>
  </si>
  <si>
    <t>СВОДНЫЙ РЕЕСТР МУНИЦИПАЛЬНОГО ИМУЩЕСТВА (акций, долей хозяйственных обществ),</t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</si>
  <si>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</si>
  <si>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</si>
  <si>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</si>
  <si>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</si>
  <si>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</si>
  <si>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</si>
  <si>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</si>
  <si>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</si>
  <si>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</si>
  <si>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</si>
  <si>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</si>
  <si>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</si>
  <si>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</si>
  <si>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</si>
  <si>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</si>
  <si>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</si>
  <si>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</si>
  <si>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</si>
  <si>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</si>
  <si>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</si>
  <si>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по состоянию на 01.01.2022 года</t>
  </si>
  <si>
    <t>являющегося собственностью Плотавского сельского поселения Корочанского района</t>
  </si>
  <si>
    <t>Плотавское сельское поселение муниципального района "Корочанский район" Белгородской  области</t>
  </si>
  <si>
    <t>Реквизиты документа -  основания  создания юридического лица (участия муниципального образования в создании (уставном капитале) юридического лица)</t>
  </si>
  <si>
    <t xml:space="preserve">Размер уставного фонда (для муниципальных унитарных пред-приятий) руб. </t>
  </si>
  <si>
    <t>Размер доли,  принадлежащей муниципальному образованию (для хозяйственных обществ и товариществ) (%)</t>
  </si>
  <si>
    <t>Средне-списочная численность работников,                          чел.</t>
  </si>
  <si>
    <t>Кадастровый номер</t>
  </si>
  <si>
    <t>Реквизиты документов-оснований (прекращения) права муниципальной собственности</t>
  </si>
  <si>
    <t>Сведения об огра-ничениях (обременениях) с указанием основания и даты их возникновения и преращения</t>
  </si>
  <si>
    <t xml:space="preserve"> решением земского собрания</t>
  </si>
  <si>
    <t xml:space="preserve">РЕЕСТР МУНИЦИПАЛЬНОГО ИМУЩЕСТВА </t>
  </si>
  <si>
    <t>Балансовая стоимость  (руб.)</t>
  </si>
  <si>
    <t>Амортиза-ция/износ  (руб)</t>
  </si>
  <si>
    <t>Кадастровая стоимость (руб.)</t>
  </si>
  <si>
    <t>Плотавского сельского поселения</t>
  </si>
  <si>
    <r>
      <t xml:space="preserve">от " </t>
    </r>
    <r>
      <rPr>
        <b/>
        <u/>
        <sz val="12"/>
        <rFont val="Times New Roman"/>
        <family val="1"/>
        <charset val="204"/>
      </rPr>
      <t>09</t>
    </r>
    <r>
      <rPr>
        <b/>
        <sz val="12"/>
        <rFont val="Times New Roman"/>
        <family val="1"/>
        <charset val="204"/>
      </rPr>
      <t xml:space="preserve"> "  </t>
    </r>
    <r>
      <rPr>
        <b/>
        <u/>
        <sz val="12"/>
        <rFont val="Times New Roman"/>
        <family val="1"/>
        <charset val="204"/>
      </rPr>
      <t>марта  2022 г</t>
    </r>
    <r>
      <rPr>
        <b/>
        <sz val="12"/>
        <rFont val="Times New Roman"/>
        <family val="1"/>
        <charset val="204"/>
      </rPr>
      <t>. № _</t>
    </r>
    <r>
      <rPr>
        <b/>
        <u/>
        <sz val="12"/>
        <rFont val="Times New Roman"/>
        <family val="1"/>
        <charset val="204"/>
      </rPr>
      <t>176</t>
    </r>
    <r>
      <rPr>
        <b/>
        <sz val="12"/>
        <rFont val="Times New Roman"/>
        <family val="1"/>
        <charset val="204"/>
      </rPr>
      <t>_</t>
    </r>
  </si>
  <si>
    <t>Сведения об ограничениях (обременениях) с указанием основания и даты их возникновения и преращения</t>
  </si>
  <si>
    <t>Местоположение</t>
  </si>
  <si>
    <t xml:space="preserve">Общая площадь, протя-женность, глубина,объем (м2, м, м3) </t>
  </si>
  <si>
    <t>Наименов-ние недвижи-мого имущества</t>
  </si>
</sst>
</file>

<file path=xl/styles.xml><?xml version="1.0" encoding="utf-8"?>
<styleSheet xmlns="http://schemas.openxmlformats.org/spreadsheetml/2006/main">
  <numFmts count="4">
    <numFmt numFmtId="164" formatCode="#,##0.00_р_."/>
    <numFmt numFmtId="165" formatCode="000000"/>
    <numFmt numFmtId="166" formatCode="0.0"/>
    <numFmt numFmtId="167" formatCode="#,##0.0"/>
  </numFmts>
  <fonts count="2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49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/>
    <xf numFmtId="2" fontId="7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/>
    <xf numFmtId="0" fontId="7" fillId="0" borderId="3" xfId="0" applyFont="1" applyFill="1" applyBorder="1"/>
    <xf numFmtId="0" fontId="6" fillId="0" borderId="3" xfId="0" applyFont="1" applyFill="1" applyBorder="1" applyAlignment="1">
      <alignment horizontal="center" wrapText="1"/>
    </xf>
    <xf numFmtId="0" fontId="7" fillId="0" borderId="10" xfId="0" applyFont="1" applyFill="1" applyBorder="1" applyAlignment="1"/>
    <xf numFmtId="0" fontId="7" fillId="0" borderId="12" xfId="0" applyFont="1" applyFill="1" applyBorder="1" applyAlignment="1"/>
    <xf numFmtId="2" fontId="7" fillId="0" borderId="3" xfId="0" applyNumberFormat="1" applyFont="1" applyFill="1" applyBorder="1"/>
    <xf numFmtId="2" fontId="7" fillId="0" borderId="3" xfId="0" applyNumberFormat="1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/>
    <xf numFmtId="164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164" fontId="16" fillId="0" borderId="0" xfId="0" applyNumberFormat="1" applyFont="1" applyFill="1"/>
    <xf numFmtId="164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Alignment="1">
      <alignment vertical="center"/>
    </xf>
    <xf numFmtId="164" fontId="17" fillId="0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6" fillId="2" borderId="0" xfId="0" applyFont="1" applyFill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2" fontId="10" fillId="2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/>
    <xf numFmtId="0" fontId="10" fillId="2" borderId="10" xfId="0" applyFont="1" applyFill="1" applyBorder="1"/>
    <xf numFmtId="0" fontId="9" fillId="2" borderId="16" xfId="0" applyFont="1" applyFill="1" applyBorder="1" applyAlignment="1">
      <alignment horizontal="center"/>
    </xf>
    <xf numFmtId="0" fontId="10" fillId="2" borderId="16" xfId="0" applyFont="1" applyFill="1" applyBorder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16" fillId="2" borderId="3" xfId="0" applyFont="1" applyFill="1" applyBorder="1" applyAlignment="1">
      <alignment horizontal="center" vertical="center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vertical="center"/>
    </xf>
    <xf numFmtId="2" fontId="16" fillId="0" borderId="0" xfId="0" applyNumberFormat="1" applyFont="1" applyFill="1" applyAlignment="1">
      <alignment horizontal="right" vertical="center"/>
    </xf>
    <xf numFmtId="2" fontId="9" fillId="0" borderId="0" xfId="0" applyNumberFormat="1" applyFont="1" applyFill="1" applyAlignment="1">
      <alignment horizontal="right" vertical="center"/>
    </xf>
    <xf numFmtId="2" fontId="9" fillId="0" borderId="0" xfId="0" applyNumberFormat="1" applyFont="1" applyFill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vertical="center" wrapText="1"/>
    </xf>
    <xf numFmtId="2" fontId="10" fillId="0" borderId="6" xfId="0" applyNumberFormat="1" applyFont="1" applyFill="1" applyBorder="1" applyAlignment="1">
      <alignment horizontal="right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/>
    <xf numFmtId="2" fontId="10" fillId="2" borderId="3" xfId="0" applyNumberFormat="1" applyFont="1" applyFill="1" applyBorder="1" applyAlignment="1">
      <alignment horizontal="center" vertical="top" wrapText="1"/>
    </xf>
    <xf numFmtId="2" fontId="12" fillId="2" borderId="8" xfId="0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vertical="center" wrapText="1"/>
    </xf>
    <xf numFmtId="2" fontId="10" fillId="2" borderId="3" xfId="0" applyNumberFormat="1" applyFont="1" applyFill="1" applyBorder="1" applyAlignment="1">
      <alignment horizontal="right" vertical="center" wrapText="1"/>
    </xf>
    <xf numFmtId="2" fontId="10" fillId="2" borderId="0" xfId="0" applyNumberFormat="1" applyFont="1" applyFill="1"/>
    <xf numFmtId="2" fontId="11" fillId="2" borderId="3" xfId="0" applyNumberFormat="1" applyFont="1" applyFill="1" applyBorder="1" applyAlignment="1">
      <alignment vertical="center"/>
    </xf>
    <xf numFmtId="2" fontId="11" fillId="2" borderId="3" xfId="0" applyNumberFormat="1" applyFont="1" applyFill="1" applyBorder="1" applyAlignment="1">
      <alignment vertical="center" wrapText="1"/>
    </xf>
    <xf numFmtId="2" fontId="10" fillId="2" borderId="3" xfId="0" applyNumberFormat="1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horizontal="right" vertical="center"/>
    </xf>
    <xf numFmtId="2" fontId="10" fillId="2" borderId="3" xfId="0" applyNumberFormat="1" applyFont="1" applyFill="1" applyBorder="1"/>
    <xf numFmtId="2" fontId="13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/>
    </xf>
    <xf numFmtId="2" fontId="13" fillId="2" borderId="3" xfId="0" applyNumberFormat="1" applyFont="1" applyFill="1" applyBorder="1" applyAlignment="1">
      <alignment horizontal="right" vertical="center"/>
    </xf>
    <xf numFmtId="2" fontId="13" fillId="2" borderId="3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right" vertical="center"/>
    </xf>
    <xf numFmtId="2" fontId="12" fillId="2" borderId="3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vertical="center"/>
    </xf>
    <xf numFmtId="2" fontId="17" fillId="0" borderId="0" xfId="0" applyNumberFormat="1" applyFont="1" applyFill="1" applyAlignment="1">
      <alignment vertical="center"/>
    </xf>
    <xf numFmtId="2" fontId="10" fillId="0" borderId="0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Alignment="1">
      <alignment horizontal="right" vertical="center"/>
    </xf>
    <xf numFmtId="0" fontId="12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3" fontId="12" fillId="0" borderId="3" xfId="0" applyNumberFormat="1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top" wrapText="1"/>
    </xf>
    <xf numFmtId="167" fontId="12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3" fontId="12" fillId="0" borderId="0" xfId="0" applyNumberFormat="1" applyFont="1" applyFill="1" applyAlignment="1">
      <alignment horizontal="center" vertical="top" wrapText="1"/>
    </xf>
    <xf numFmtId="3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3" fontId="12" fillId="0" borderId="0" xfId="0" applyNumberFormat="1" applyFont="1"/>
    <xf numFmtId="167" fontId="12" fillId="0" borderId="0" xfId="0" applyNumberFormat="1" applyFont="1"/>
    <xf numFmtId="166" fontId="12" fillId="0" borderId="0" xfId="0" applyNumberFormat="1" applyFont="1" applyAlignment="1">
      <alignment horizontal="center" vertical="center"/>
    </xf>
    <xf numFmtId="167" fontId="12" fillId="0" borderId="0" xfId="0" applyNumberFormat="1" applyFont="1" applyFill="1"/>
    <xf numFmtId="4" fontId="12" fillId="0" borderId="0" xfId="0" applyNumberFormat="1" applyFont="1"/>
    <xf numFmtId="0" fontId="11" fillId="2" borderId="3" xfId="0" applyFont="1" applyFill="1" applyBorder="1" applyAlignment="1">
      <alignment horizontal="center" vertical="top" wrapText="1"/>
    </xf>
    <xf numFmtId="0" fontId="12" fillId="2" borderId="0" xfId="0" applyFont="1" applyFill="1"/>
    <xf numFmtId="4" fontId="12" fillId="2" borderId="3" xfId="0" applyNumberFormat="1" applyFont="1" applyFill="1" applyBorder="1" applyAlignment="1">
      <alignment horizontal="center" vertical="top" wrapText="1"/>
    </xf>
    <xf numFmtId="167" fontId="12" fillId="2" borderId="3" xfId="0" applyNumberFormat="1" applyFont="1" applyFill="1" applyBorder="1" applyAlignment="1">
      <alignment horizontal="center" vertical="top" wrapText="1"/>
    </xf>
    <xf numFmtId="3" fontId="12" fillId="2" borderId="3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/>
    <xf numFmtId="4" fontId="12" fillId="2" borderId="0" xfId="0" applyNumberFormat="1" applyFont="1" applyFill="1"/>
    <xf numFmtId="2" fontId="12" fillId="0" borderId="0" xfId="0" applyNumberFormat="1" applyFont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2" fontId="8" fillId="2" borderId="0" xfId="0" applyNumberFormat="1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2" fontId="6" fillId="2" borderId="3" xfId="0" applyNumberFormat="1" applyFont="1" applyFill="1" applyBorder="1"/>
    <xf numFmtId="2" fontId="7" fillId="2" borderId="3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/>
    <xf numFmtId="2" fontId="6" fillId="2" borderId="3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2" borderId="3" xfId="0" applyFont="1" applyFill="1" applyBorder="1"/>
    <xf numFmtId="2" fontId="6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/>
    <xf numFmtId="0" fontId="20" fillId="0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vertical="top"/>
    </xf>
    <xf numFmtId="0" fontId="20" fillId="2" borderId="0" xfId="0" applyFont="1" applyFill="1" applyAlignment="1">
      <alignment horizontal="center" vertical="top"/>
    </xf>
    <xf numFmtId="0" fontId="19" fillId="2" borderId="0" xfId="0" applyFont="1" applyFill="1" applyAlignment="1"/>
    <xf numFmtId="0" fontId="20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topLeftCell="A7" zoomScale="120" zoomScaleNormal="120" zoomScalePageLayoutView="110" workbookViewId="0">
      <selection activeCell="F29" sqref="F29"/>
    </sheetView>
  </sheetViews>
  <sheetFormatPr defaultRowHeight="15"/>
  <cols>
    <col min="2" max="2" width="10.7109375" customWidth="1"/>
    <col min="3" max="3" width="14.28515625" customWidth="1"/>
    <col min="4" max="4" width="18.7109375" customWidth="1"/>
    <col min="5" max="5" width="9.5703125" customWidth="1"/>
    <col min="6" max="6" width="11.85546875" customWidth="1"/>
    <col min="8" max="8" width="10.28515625" customWidth="1"/>
    <col min="10" max="10" width="17.42578125" customWidth="1"/>
    <col min="12" max="12" width="17" customWidth="1"/>
    <col min="13" max="13" width="16" style="27" customWidth="1"/>
    <col min="14" max="14" width="15.28515625" style="27" customWidth="1"/>
    <col min="15" max="15" width="15.140625" style="27" customWidth="1"/>
    <col min="16" max="16" width="11.85546875" style="27" customWidth="1"/>
    <col min="17" max="17" width="13.5703125" style="27" customWidth="1"/>
    <col min="18" max="16384" width="9.140625" style="27"/>
  </cols>
  <sheetData>
    <row r="1" spans="1:12" ht="15.75">
      <c r="A1" s="198"/>
      <c r="B1" s="198"/>
      <c r="C1" s="198"/>
      <c r="D1" s="198"/>
      <c r="E1" s="199"/>
      <c r="F1" s="200"/>
      <c r="G1" s="201"/>
      <c r="H1" s="198"/>
      <c r="I1" s="202" t="s">
        <v>52</v>
      </c>
      <c r="J1" s="202"/>
      <c r="K1" s="202"/>
      <c r="L1" s="202"/>
    </row>
    <row r="2" spans="1:12" ht="15.75">
      <c r="A2" s="198"/>
      <c r="B2" s="198"/>
      <c r="C2" s="198"/>
      <c r="D2" s="198"/>
      <c r="E2" s="199"/>
      <c r="F2" s="200"/>
      <c r="G2" s="201"/>
      <c r="H2" s="203"/>
      <c r="I2" s="204" t="s">
        <v>171</v>
      </c>
      <c r="J2" s="204"/>
      <c r="K2" s="204"/>
      <c r="L2" s="204"/>
    </row>
    <row r="3" spans="1:12" ht="15.75">
      <c r="A3" s="198"/>
      <c r="B3" s="198"/>
      <c r="C3" s="198"/>
      <c r="D3" s="198"/>
      <c r="E3" s="199"/>
      <c r="F3" s="200"/>
      <c r="G3" s="201"/>
      <c r="H3" s="205"/>
      <c r="I3" s="206" t="s">
        <v>176</v>
      </c>
      <c r="J3" s="206"/>
      <c r="K3" s="206"/>
      <c r="L3" s="206"/>
    </row>
    <row r="4" spans="1:12" ht="15.75">
      <c r="A4" s="198"/>
      <c r="B4" s="198"/>
      <c r="C4" s="198"/>
      <c r="D4" s="198"/>
      <c r="E4" s="199"/>
      <c r="F4" s="200"/>
      <c r="G4" s="201"/>
      <c r="H4" s="203"/>
      <c r="I4" s="204" t="s">
        <v>35</v>
      </c>
      <c r="J4" s="204"/>
      <c r="K4" s="204"/>
      <c r="L4" s="204"/>
    </row>
    <row r="5" spans="1:12" ht="15.75">
      <c r="A5" s="198"/>
      <c r="B5" s="198"/>
      <c r="C5" s="198"/>
      <c r="D5" s="198"/>
      <c r="E5" s="199"/>
      <c r="F5" s="200"/>
      <c r="G5" s="201"/>
      <c r="H5" s="198"/>
      <c r="I5" s="207" t="s">
        <v>177</v>
      </c>
      <c r="J5" s="207"/>
      <c r="K5" s="207"/>
      <c r="L5" s="207"/>
    </row>
    <row r="6" spans="1:12" ht="12.75">
      <c r="A6" s="198"/>
      <c r="B6" s="198"/>
      <c r="C6" s="198"/>
      <c r="D6" s="198"/>
      <c r="E6" s="199"/>
      <c r="F6" s="200"/>
      <c r="G6" s="201"/>
      <c r="H6" s="198"/>
      <c r="I6" s="198"/>
      <c r="J6" s="208"/>
      <c r="K6" s="198"/>
      <c r="L6" s="198"/>
    </row>
    <row r="7" spans="1:12" ht="18.75">
      <c r="A7" s="209" t="s">
        <v>172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2" ht="18.75">
      <c r="A8" s="210" t="s">
        <v>176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9" spans="1:12" ht="18.75">
      <c r="A9" s="209" t="s">
        <v>138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2" ht="12.75">
      <c r="A10" s="198"/>
      <c r="B10" s="198"/>
      <c r="C10" s="198"/>
      <c r="D10" s="198"/>
      <c r="E10" s="199"/>
      <c r="F10" s="211"/>
      <c r="G10" s="201"/>
      <c r="H10" s="198"/>
      <c r="I10" s="198"/>
      <c r="J10" s="208"/>
      <c r="K10" s="198"/>
      <c r="L10" s="198"/>
    </row>
    <row r="11" spans="1:12" ht="15.75">
      <c r="A11" s="212" t="s">
        <v>4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</row>
    <row r="12" spans="1:12" ht="15.75">
      <c r="A12" s="212" t="s">
        <v>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</row>
    <row r="13" spans="1:12" ht="12.75">
      <c r="A13" s="198"/>
      <c r="B13" s="198"/>
      <c r="C13" s="198"/>
      <c r="D13" s="198"/>
      <c r="E13" s="199"/>
      <c r="F13" s="200"/>
      <c r="G13" s="201"/>
      <c r="H13" s="198"/>
      <c r="I13" s="198"/>
      <c r="J13" s="208"/>
      <c r="K13" s="198"/>
      <c r="L13" s="198"/>
    </row>
    <row r="14" spans="1:12" ht="12.75">
      <c r="A14" s="198"/>
      <c r="B14" s="198"/>
      <c r="C14" s="198"/>
      <c r="D14" s="198"/>
      <c r="E14" s="199"/>
      <c r="F14" s="200"/>
      <c r="G14" s="201"/>
      <c r="H14" s="198"/>
      <c r="I14" s="198"/>
      <c r="J14" s="208"/>
      <c r="K14" s="198"/>
      <c r="L14" s="198"/>
    </row>
    <row r="15" spans="1:12" ht="89.25">
      <c r="A15" s="220" t="s">
        <v>43</v>
      </c>
      <c r="B15" s="220" t="s">
        <v>181</v>
      </c>
      <c r="C15" s="220" t="s">
        <v>0</v>
      </c>
      <c r="D15" s="220" t="s">
        <v>168</v>
      </c>
      <c r="E15" s="220" t="s">
        <v>180</v>
      </c>
      <c r="F15" s="224" t="s">
        <v>173</v>
      </c>
      <c r="G15" s="224" t="s">
        <v>174</v>
      </c>
      <c r="H15" s="220" t="s">
        <v>175</v>
      </c>
      <c r="I15" s="220" t="s">
        <v>37</v>
      </c>
      <c r="J15" s="225" t="s">
        <v>169</v>
      </c>
      <c r="K15" s="220" t="s">
        <v>3</v>
      </c>
      <c r="L15" s="220" t="s">
        <v>178</v>
      </c>
    </row>
    <row r="16" spans="1:12" ht="12.75">
      <c r="A16" s="213">
        <v>1</v>
      </c>
      <c r="B16" s="213">
        <v>2</v>
      </c>
      <c r="C16" s="213">
        <v>3</v>
      </c>
      <c r="D16" s="213">
        <v>4</v>
      </c>
      <c r="E16" s="213">
        <v>5</v>
      </c>
      <c r="F16" s="214">
        <v>6</v>
      </c>
      <c r="G16" s="214">
        <v>7</v>
      </c>
      <c r="H16" s="213">
        <v>8</v>
      </c>
      <c r="I16" s="213">
        <v>9</v>
      </c>
      <c r="J16" s="215">
        <v>10</v>
      </c>
      <c r="K16" s="213">
        <v>11</v>
      </c>
      <c r="L16" s="213">
        <v>12</v>
      </c>
    </row>
    <row r="17" spans="1:12" ht="15.75">
      <c r="A17" s="216" t="s">
        <v>38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</row>
    <row r="18" spans="1:12" ht="123.75">
      <c r="A18" s="150" t="s">
        <v>58</v>
      </c>
      <c r="B18" s="151" t="s">
        <v>59</v>
      </c>
      <c r="C18" s="152" t="s">
        <v>60</v>
      </c>
      <c r="D18" s="153" t="s">
        <v>61</v>
      </c>
      <c r="E18" s="154"/>
      <c r="F18" s="155">
        <v>35190</v>
      </c>
      <c r="G18" s="155">
        <v>35190</v>
      </c>
      <c r="H18" s="154">
        <v>35190</v>
      </c>
      <c r="I18" s="156">
        <v>37256</v>
      </c>
      <c r="J18" s="157" t="s">
        <v>62</v>
      </c>
      <c r="K18" s="158" t="s">
        <v>63</v>
      </c>
      <c r="L18" s="159" t="s">
        <v>64</v>
      </c>
    </row>
    <row r="19" spans="1:12" ht="135">
      <c r="A19" s="150" t="s">
        <v>65</v>
      </c>
      <c r="B19" s="151" t="s">
        <v>66</v>
      </c>
      <c r="C19" s="152" t="s">
        <v>67</v>
      </c>
      <c r="D19" s="160" t="s">
        <v>68</v>
      </c>
      <c r="E19" s="154"/>
      <c r="F19" s="155">
        <v>1</v>
      </c>
      <c r="G19" s="155">
        <v>0</v>
      </c>
      <c r="H19" s="154">
        <v>0</v>
      </c>
      <c r="I19" s="156">
        <v>44120</v>
      </c>
      <c r="J19" s="157" t="s">
        <v>69</v>
      </c>
      <c r="K19" s="158" t="s">
        <v>63</v>
      </c>
      <c r="L19" s="159"/>
    </row>
    <row r="20" spans="1:12" ht="135">
      <c r="A20" s="150" t="s">
        <v>70</v>
      </c>
      <c r="B20" s="151" t="s">
        <v>66</v>
      </c>
      <c r="C20" s="152" t="s">
        <v>67</v>
      </c>
      <c r="D20" s="226" t="s">
        <v>61</v>
      </c>
      <c r="E20" s="154"/>
      <c r="F20" s="155">
        <v>1329.3</v>
      </c>
      <c r="G20" s="155">
        <v>0</v>
      </c>
      <c r="H20" s="154">
        <v>0</v>
      </c>
      <c r="I20" s="156">
        <v>41369</v>
      </c>
      <c r="J20" s="157" t="s">
        <v>69</v>
      </c>
      <c r="K20" s="158" t="s">
        <v>63</v>
      </c>
      <c r="L20" s="159"/>
    </row>
    <row r="21" spans="1:12" ht="11.25">
      <c r="A21" s="161"/>
      <c r="B21" s="162" t="s">
        <v>13</v>
      </c>
      <c r="C21" s="163"/>
      <c r="D21" s="164"/>
      <c r="E21" s="165"/>
      <c r="F21" s="165">
        <f>SUM(F18:F20)</f>
        <v>36520.300000000003</v>
      </c>
      <c r="G21" s="165">
        <f>SUM(G18:G20)</f>
        <v>35190</v>
      </c>
      <c r="H21" s="165">
        <f>SUM(H18:H20)</f>
        <v>35190</v>
      </c>
      <c r="I21" s="166"/>
      <c r="J21" s="167"/>
      <c r="K21" s="155"/>
      <c r="L21" s="164"/>
    </row>
    <row r="22" spans="1:12" ht="11.25">
      <c r="A22" s="177" t="s">
        <v>39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</row>
    <row r="23" spans="1:12" ht="180">
      <c r="A23" s="158">
        <v>120001</v>
      </c>
      <c r="B23" s="158" t="s">
        <v>71</v>
      </c>
      <c r="C23" s="158" t="s">
        <v>72</v>
      </c>
      <c r="D23" s="155" t="s">
        <v>73</v>
      </c>
      <c r="E23" s="155">
        <v>187.2</v>
      </c>
      <c r="F23" s="155">
        <v>1913000</v>
      </c>
      <c r="G23" s="155">
        <v>0</v>
      </c>
      <c r="H23" s="155">
        <v>3446215.34</v>
      </c>
      <c r="I23" s="168">
        <v>44161</v>
      </c>
      <c r="J23" s="157" t="s">
        <v>74</v>
      </c>
      <c r="K23" s="158" t="s">
        <v>63</v>
      </c>
      <c r="L23" s="158"/>
    </row>
    <row r="24" spans="1:12" ht="11.25">
      <c r="A24" s="169"/>
      <c r="B24" s="170" t="s">
        <v>13</v>
      </c>
      <c r="C24" s="164"/>
      <c r="D24" s="164"/>
      <c r="E24" s="165">
        <v>187.2</v>
      </c>
      <c r="F24" s="165">
        <f>F23</f>
        <v>1913000</v>
      </c>
      <c r="G24" s="165">
        <v>0</v>
      </c>
      <c r="H24" s="165">
        <f>H23</f>
        <v>3446215.34</v>
      </c>
      <c r="I24" s="166"/>
      <c r="J24" s="171"/>
      <c r="K24" s="155"/>
      <c r="L24" s="164"/>
    </row>
    <row r="25" spans="1:12" ht="11.25">
      <c r="A25" s="178" t="s">
        <v>40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</row>
    <row r="26" spans="1:12" ht="33.75">
      <c r="A26" s="161">
        <v>130001</v>
      </c>
      <c r="B26" s="152" t="s">
        <v>75</v>
      </c>
      <c r="C26" s="159" t="s">
        <v>76</v>
      </c>
      <c r="D26" s="169"/>
      <c r="E26" s="154">
        <v>3700</v>
      </c>
      <c r="F26" s="154">
        <v>8490462.0800000001</v>
      </c>
      <c r="G26" s="154" t="s">
        <v>77</v>
      </c>
      <c r="H26" s="172" t="s">
        <v>78</v>
      </c>
      <c r="I26" s="156">
        <v>41639</v>
      </c>
      <c r="J26" s="157" t="s">
        <v>79</v>
      </c>
      <c r="K26" s="158" t="s">
        <v>63</v>
      </c>
      <c r="L26" s="173" t="s">
        <v>80</v>
      </c>
    </row>
    <row r="27" spans="1:12" ht="33.75">
      <c r="A27" s="161">
        <v>130002</v>
      </c>
      <c r="B27" s="152" t="s">
        <v>75</v>
      </c>
      <c r="C27" s="159" t="s">
        <v>76</v>
      </c>
      <c r="D27" s="169"/>
      <c r="E27" s="154">
        <v>3026</v>
      </c>
      <c r="F27" s="154">
        <v>10214909.24</v>
      </c>
      <c r="G27" s="154" t="s">
        <v>77</v>
      </c>
      <c r="H27" s="172" t="s">
        <v>78</v>
      </c>
      <c r="I27" s="156">
        <v>41639</v>
      </c>
      <c r="J27" s="157" t="s">
        <v>79</v>
      </c>
      <c r="K27" s="158" t="s">
        <v>63</v>
      </c>
      <c r="L27" s="173" t="s">
        <v>80</v>
      </c>
    </row>
    <row r="28" spans="1:12" ht="33.75">
      <c r="A28" s="161">
        <v>130003</v>
      </c>
      <c r="B28" s="152" t="s">
        <v>75</v>
      </c>
      <c r="C28" s="159" t="s">
        <v>81</v>
      </c>
      <c r="D28" s="169"/>
      <c r="E28" s="154">
        <v>2547</v>
      </c>
      <c r="F28" s="154">
        <v>8847849.6899999995</v>
      </c>
      <c r="G28" s="154" t="s">
        <v>77</v>
      </c>
      <c r="H28" s="172" t="s">
        <v>78</v>
      </c>
      <c r="I28" s="156">
        <v>41639</v>
      </c>
      <c r="J28" s="157" t="s">
        <v>79</v>
      </c>
      <c r="K28" s="158" t="s">
        <v>63</v>
      </c>
      <c r="L28" s="173" t="s">
        <v>80</v>
      </c>
    </row>
    <row r="29" spans="1:12" ht="33.75">
      <c r="A29" s="161">
        <v>130004</v>
      </c>
      <c r="B29" s="152" t="s">
        <v>82</v>
      </c>
      <c r="C29" s="159" t="s">
        <v>83</v>
      </c>
      <c r="D29" s="169"/>
      <c r="E29" s="154">
        <v>212</v>
      </c>
      <c r="F29" s="154">
        <v>816617.83</v>
      </c>
      <c r="G29" s="154" t="s">
        <v>77</v>
      </c>
      <c r="H29" s="172" t="s">
        <v>78</v>
      </c>
      <c r="I29" s="156">
        <v>43710</v>
      </c>
      <c r="J29" s="157" t="s">
        <v>84</v>
      </c>
      <c r="K29" s="158" t="s">
        <v>63</v>
      </c>
      <c r="L29" s="173" t="s">
        <v>80</v>
      </c>
    </row>
    <row r="30" spans="1:12" ht="11.25">
      <c r="A30" s="32"/>
      <c r="B30" s="38" t="s">
        <v>13</v>
      </c>
      <c r="C30" s="28"/>
      <c r="D30" s="37"/>
      <c r="E30" s="35">
        <f>SUM(E27:E29)</f>
        <v>5785</v>
      </c>
      <c r="F30" s="35">
        <f>F26+F27+F28+F29</f>
        <v>28369838.839999996</v>
      </c>
      <c r="G30" s="35"/>
      <c r="H30" s="35"/>
      <c r="I30" s="30"/>
      <c r="J30" s="24"/>
      <c r="K30" s="20"/>
      <c r="L30" s="37"/>
    </row>
    <row r="31" spans="1:12" ht="11.25">
      <c r="A31" s="176" t="s">
        <v>54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ht="11.25">
      <c r="A32" s="32"/>
      <c r="B32" s="20" t="s">
        <v>77</v>
      </c>
      <c r="C32" s="20" t="s">
        <v>77</v>
      </c>
      <c r="D32" s="20" t="s">
        <v>77</v>
      </c>
      <c r="E32" s="22" t="s">
        <v>77</v>
      </c>
      <c r="F32" s="22" t="s">
        <v>77</v>
      </c>
      <c r="G32" s="22" t="s">
        <v>77</v>
      </c>
      <c r="H32" s="22" t="s">
        <v>77</v>
      </c>
      <c r="I32" s="23" t="s">
        <v>77</v>
      </c>
      <c r="J32" s="20" t="s">
        <v>77</v>
      </c>
      <c r="K32" s="20" t="s">
        <v>77</v>
      </c>
      <c r="L32" s="32" t="s">
        <v>77</v>
      </c>
    </row>
    <row r="33" spans="1:12" ht="11.25">
      <c r="A33" s="32"/>
      <c r="B33" s="33" t="s">
        <v>13</v>
      </c>
      <c r="C33" s="28"/>
      <c r="D33" s="37"/>
      <c r="E33" s="35"/>
      <c r="F33" s="35"/>
      <c r="G33" s="35"/>
      <c r="H33" s="35"/>
      <c r="I33" s="30"/>
      <c r="J33" s="24"/>
      <c r="K33" s="20"/>
      <c r="L33" s="37"/>
    </row>
    <row r="34" spans="1:12" ht="11.25">
      <c r="A34" s="176" t="s">
        <v>55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ht="67.5">
      <c r="A35" s="20" t="s">
        <v>43</v>
      </c>
      <c r="B35" s="20" t="s">
        <v>44</v>
      </c>
      <c r="C35" s="20" t="s">
        <v>179</v>
      </c>
      <c r="D35" s="20" t="s">
        <v>168</v>
      </c>
      <c r="E35" s="22" t="s">
        <v>48</v>
      </c>
      <c r="F35" s="22" t="s">
        <v>46</v>
      </c>
      <c r="G35" s="22" t="s">
        <v>45</v>
      </c>
      <c r="H35" s="22" t="s">
        <v>47</v>
      </c>
      <c r="I35" s="23" t="s">
        <v>37</v>
      </c>
      <c r="J35" s="24" t="s">
        <v>169</v>
      </c>
      <c r="K35" s="20" t="s">
        <v>3</v>
      </c>
      <c r="L35" s="24" t="s">
        <v>170</v>
      </c>
    </row>
    <row r="36" spans="1:12" ht="78.75">
      <c r="A36" s="32">
        <v>150001</v>
      </c>
      <c r="B36" s="175" t="s">
        <v>85</v>
      </c>
      <c r="C36" s="31" t="s">
        <v>86</v>
      </c>
      <c r="D36" s="20" t="s">
        <v>87</v>
      </c>
      <c r="E36" s="29">
        <v>16863</v>
      </c>
      <c r="F36" s="29">
        <v>6913.83</v>
      </c>
      <c r="G36" s="22" t="s">
        <v>88</v>
      </c>
      <c r="H36" s="29">
        <v>6913.83</v>
      </c>
      <c r="I36" s="30">
        <v>41500</v>
      </c>
      <c r="J36" s="26" t="s">
        <v>89</v>
      </c>
      <c r="K36" s="20" t="s">
        <v>63</v>
      </c>
      <c r="L36" s="39"/>
    </row>
    <row r="37" spans="1:12" ht="168.75">
      <c r="A37" s="32">
        <v>150002</v>
      </c>
      <c r="B37" s="31" t="s">
        <v>90</v>
      </c>
      <c r="C37" s="31" t="s">
        <v>91</v>
      </c>
      <c r="D37" s="20" t="s">
        <v>92</v>
      </c>
      <c r="E37" s="29">
        <v>1500</v>
      </c>
      <c r="F37" s="29">
        <v>76095</v>
      </c>
      <c r="G37" s="22" t="s">
        <v>88</v>
      </c>
      <c r="H37" s="29">
        <v>76095</v>
      </c>
      <c r="I37" s="30">
        <v>43709</v>
      </c>
      <c r="J37" s="25" t="s">
        <v>93</v>
      </c>
      <c r="K37" s="20" t="s">
        <v>63</v>
      </c>
      <c r="L37" s="39"/>
    </row>
    <row r="38" spans="1:12" ht="191.25">
      <c r="A38" s="32">
        <v>150003</v>
      </c>
      <c r="B38" s="31" t="s">
        <v>90</v>
      </c>
      <c r="C38" s="31" t="s">
        <v>94</v>
      </c>
      <c r="D38" s="20" t="s">
        <v>95</v>
      </c>
      <c r="E38" s="29">
        <v>4700</v>
      </c>
      <c r="F38" s="29">
        <v>247173</v>
      </c>
      <c r="G38" s="22" t="s">
        <v>88</v>
      </c>
      <c r="H38" s="29">
        <v>247173</v>
      </c>
      <c r="I38" s="30">
        <v>43709</v>
      </c>
      <c r="J38" s="25" t="s">
        <v>96</v>
      </c>
      <c r="K38" s="20" t="s">
        <v>63</v>
      </c>
      <c r="L38" s="39"/>
    </row>
    <row r="39" spans="1:12" ht="78.75">
      <c r="A39" s="32">
        <v>150004</v>
      </c>
      <c r="B39" s="31" t="s">
        <v>97</v>
      </c>
      <c r="C39" s="31" t="s">
        <v>98</v>
      </c>
      <c r="D39" s="20" t="s">
        <v>99</v>
      </c>
      <c r="E39" s="29">
        <v>9251</v>
      </c>
      <c r="F39" s="29">
        <v>2193042.06</v>
      </c>
      <c r="G39" s="22" t="s">
        <v>88</v>
      </c>
      <c r="H39" s="29">
        <v>2193042.06</v>
      </c>
      <c r="I39" s="30">
        <v>43709</v>
      </c>
      <c r="J39" s="26" t="s">
        <v>100</v>
      </c>
      <c r="K39" s="20" t="s">
        <v>63</v>
      </c>
      <c r="L39" s="39"/>
    </row>
    <row r="40" spans="1:12" ht="157.5">
      <c r="A40" s="32">
        <v>150005</v>
      </c>
      <c r="B40" s="31" t="s">
        <v>97</v>
      </c>
      <c r="C40" s="31" t="s">
        <v>86</v>
      </c>
      <c r="D40" s="20" t="s">
        <v>101</v>
      </c>
      <c r="E40" s="29">
        <v>14072</v>
      </c>
      <c r="F40" s="29">
        <v>4319118.96</v>
      </c>
      <c r="G40" s="22" t="s">
        <v>102</v>
      </c>
      <c r="H40" s="29">
        <v>4319118.96</v>
      </c>
      <c r="I40" s="30">
        <v>43709</v>
      </c>
      <c r="J40" s="21" t="s">
        <v>103</v>
      </c>
      <c r="K40" s="20" t="s">
        <v>63</v>
      </c>
      <c r="L40" s="39"/>
    </row>
    <row r="41" spans="1:12" ht="56.25">
      <c r="A41" s="32">
        <v>150006</v>
      </c>
      <c r="B41" s="31" t="s">
        <v>90</v>
      </c>
      <c r="C41" s="31" t="s">
        <v>86</v>
      </c>
      <c r="D41" s="20" t="s">
        <v>104</v>
      </c>
      <c r="E41" s="29">
        <v>3300</v>
      </c>
      <c r="F41" s="29">
        <v>173547</v>
      </c>
      <c r="G41" s="22" t="s">
        <v>88</v>
      </c>
      <c r="H41" s="29">
        <v>173547</v>
      </c>
      <c r="I41" s="30" t="s">
        <v>105</v>
      </c>
      <c r="J41" s="21" t="s">
        <v>113</v>
      </c>
      <c r="K41" s="20" t="s">
        <v>63</v>
      </c>
      <c r="L41" s="39"/>
    </row>
    <row r="42" spans="1:12" ht="56.25">
      <c r="A42" s="32">
        <v>150007</v>
      </c>
      <c r="B42" s="31" t="s">
        <v>90</v>
      </c>
      <c r="C42" s="31" t="s">
        <v>86</v>
      </c>
      <c r="D42" s="20" t="s">
        <v>106</v>
      </c>
      <c r="E42" s="29">
        <v>2100</v>
      </c>
      <c r="F42" s="29">
        <v>110439</v>
      </c>
      <c r="G42" s="22" t="s">
        <v>88</v>
      </c>
      <c r="H42" s="29">
        <v>110439</v>
      </c>
      <c r="I42" s="30">
        <v>43829</v>
      </c>
      <c r="J42" s="21" t="s">
        <v>113</v>
      </c>
      <c r="K42" s="20" t="s">
        <v>63</v>
      </c>
      <c r="L42" s="39"/>
    </row>
    <row r="43" spans="1:12" ht="56.25">
      <c r="A43" s="32">
        <v>150008</v>
      </c>
      <c r="B43" s="31" t="s">
        <v>90</v>
      </c>
      <c r="C43" s="31" t="s">
        <v>86</v>
      </c>
      <c r="D43" s="20" t="s">
        <v>107</v>
      </c>
      <c r="E43" s="29">
        <v>1900</v>
      </c>
      <c r="F43" s="29">
        <v>99921</v>
      </c>
      <c r="G43" s="22" t="s">
        <v>88</v>
      </c>
      <c r="H43" s="29">
        <v>99921</v>
      </c>
      <c r="I43" s="30">
        <v>43829</v>
      </c>
      <c r="J43" s="21" t="s">
        <v>113</v>
      </c>
      <c r="K43" s="20" t="s">
        <v>63</v>
      </c>
      <c r="L43" s="39"/>
    </row>
    <row r="44" spans="1:12" ht="56.25">
      <c r="A44" s="32">
        <v>150009</v>
      </c>
      <c r="B44" s="31" t="s">
        <v>90</v>
      </c>
      <c r="C44" s="31" t="s">
        <v>86</v>
      </c>
      <c r="D44" s="20" t="s">
        <v>108</v>
      </c>
      <c r="E44" s="29">
        <v>1200</v>
      </c>
      <c r="F44" s="29">
        <v>63108</v>
      </c>
      <c r="G44" s="22" t="s">
        <v>88</v>
      </c>
      <c r="H44" s="29">
        <v>63108</v>
      </c>
      <c r="I44" s="30">
        <v>43829</v>
      </c>
      <c r="J44" s="21" t="s">
        <v>113</v>
      </c>
      <c r="K44" s="20" t="s">
        <v>63</v>
      </c>
      <c r="L44" s="39"/>
    </row>
    <row r="45" spans="1:12" ht="56.25">
      <c r="A45" s="32">
        <v>150010</v>
      </c>
      <c r="B45" s="31" t="s">
        <v>90</v>
      </c>
      <c r="C45" s="31" t="s">
        <v>86</v>
      </c>
      <c r="D45" s="20" t="s">
        <v>115</v>
      </c>
      <c r="E45" s="29">
        <v>1324</v>
      </c>
      <c r="F45" s="29">
        <v>595.79999999999995</v>
      </c>
      <c r="G45" s="22" t="s">
        <v>88</v>
      </c>
      <c r="H45" s="29">
        <v>595.79999999999995</v>
      </c>
      <c r="I45" s="30">
        <v>42041</v>
      </c>
      <c r="J45" s="21" t="s">
        <v>113</v>
      </c>
      <c r="K45" s="20" t="s">
        <v>63</v>
      </c>
      <c r="L45" s="39"/>
    </row>
    <row r="46" spans="1:12" ht="56.25">
      <c r="A46" s="32">
        <v>150011</v>
      </c>
      <c r="B46" s="31" t="s">
        <v>90</v>
      </c>
      <c r="C46" s="31" t="s">
        <v>86</v>
      </c>
      <c r="D46" s="20" t="s">
        <v>116</v>
      </c>
      <c r="E46" s="29">
        <v>2600</v>
      </c>
      <c r="F46" s="29">
        <v>177034</v>
      </c>
      <c r="G46" s="22" t="s">
        <v>88</v>
      </c>
      <c r="H46" s="29">
        <v>177034</v>
      </c>
      <c r="I46" s="30">
        <v>43550</v>
      </c>
      <c r="J46" s="21" t="s">
        <v>113</v>
      </c>
      <c r="K46" s="20" t="s">
        <v>63</v>
      </c>
      <c r="L46" s="39"/>
    </row>
    <row r="47" spans="1:12" ht="56.25">
      <c r="A47" s="32">
        <v>150012</v>
      </c>
      <c r="B47" s="31" t="s">
        <v>109</v>
      </c>
      <c r="C47" s="31" t="s">
        <v>86</v>
      </c>
      <c r="D47" s="20" t="s">
        <v>110</v>
      </c>
      <c r="E47" s="29">
        <v>176000</v>
      </c>
      <c r="F47" s="29">
        <v>72160</v>
      </c>
      <c r="G47" s="22" t="s">
        <v>88</v>
      </c>
      <c r="H47" s="29">
        <v>72160</v>
      </c>
      <c r="I47" s="30">
        <v>44335</v>
      </c>
      <c r="J47" s="21" t="s">
        <v>114</v>
      </c>
      <c r="K47" s="20" t="s">
        <v>63</v>
      </c>
      <c r="L47" s="39"/>
    </row>
    <row r="48" spans="1:12" ht="56.25">
      <c r="A48" s="32">
        <v>150013</v>
      </c>
      <c r="B48" s="31" t="s">
        <v>109</v>
      </c>
      <c r="C48" s="31" t="s">
        <v>86</v>
      </c>
      <c r="D48" s="20" t="s">
        <v>111</v>
      </c>
      <c r="E48" s="29">
        <v>7800</v>
      </c>
      <c r="F48" s="29">
        <v>2200614</v>
      </c>
      <c r="G48" s="22" t="s">
        <v>88</v>
      </c>
      <c r="H48" s="29">
        <v>2200614</v>
      </c>
      <c r="I48" s="30">
        <v>44336</v>
      </c>
      <c r="J48" s="21" t="s">
        <v>114</v>
      </c>
      <c r="K48" s="20" t="s">
        <v>63</v>
      </c>
      <c r="L48" s="39"/>
    </row>
    <row r="49" spans="1:12" ht="56.25">
      <c r="A49" s="32">
        <v>150014</v>
      </c>
      <c r="B49" s="31" t="s">
        <v>109</v>
      </c>
      <c r="C49" s="31" t="s">
        <v>86</v>
      </c>
      <c r="D49" s="20" t="s">
        <v>112</v>
      </c>
      <c r="E49" s="29">
        <v>82000</v>
      </c>
      <c r="F49" s="29">
        <v>3362</v>
      </c>
      <c r="G49" s="22" t="s">
        <v>88</v>
      </c>
      <c r="H49" s="29">
        <v>3362</v>
      </c>
      <c r="I49" s="30">
        <v>44335</v>
      </c>
      <c r="J49" s="21" t="s">
        <v>114</v>
      </c>
      <c r="K49" s="20" t="s">
        <v>63</v>
      </c>
      <c r="L49" s="39"/>
    </row>
    <row r="50" spans="1:12" ht="11.25">
      <c r="A50" s="32"/>
      <c r="B50" s="33" t="s">
        <v>13</v>
      </c>
      <c r="C50" s="28"/>
      <c r="D50" s="34"/>
      <c r="E50" s="35"/>
      <c r="F50" s="35">
        <f>+F49+F48+F47+F46+F45+F44+F43+F42+F41+F40+F39+F38+F37+F36</f>
        <v>9743123.6500000004</v>
      </c>
      <c r="G50" s="35"/>
      <c r="H50" s="35">
        <f>H36+H37+H38+H39+H40+H41+H42+H43+H44+H45+H46+H47+H48+H49</f>
        <v>9743123.6499999985</v>
      </c>
      <c r="I50" s="22"/>
      <c r="J50" s="36"/>
      <c r="K50" s="22"/>
      <c r="L50" s="34"/>
    </row>
    <row r="51" spans="1:12" ht="11.25">
      <c r="A51" s="32"/>
      <c r="B51" s="33" t="s">
        <v>14</v>
      </c>
      <c r="C51" s="28"/>
      <c r="D51" s="34"/>
      <c r="E51" s="35"/>
      <c r="F51" s="35">
        <f>F21+F24+F30+F50</f>
        <v>40062482.789999999</v>
      </c>
      <c r="G51" s="35"/>
      <c r="H51" s="35">
        <f>H21+H24+H30+H50</f>
        <v>13224528.989999998</v>
      </c>
      <c r="I51" s="22"/>
      <c r="J51" s="36"/>
      <c r="K51" s="22"/>
      <c r="L51" s="34"/>
    </row>
    <row r="52" spans="1:12" ht="11.25">
      <c r="A52" s="37"/>
      <c r="B52" s="40" t="s">
        <v>53</v>
      </c>
      <c r="C52" s="41"/>
      <c r="D52" s="42"/>
      <c r="E52" s="35"/>
      <c r="F52" s="35">
        <f>F50</f>
        <v>9743123.6500000004</v>
      </c>
      <c r="G52" s="35"/>
      <c r="H52" s="35">
        <f>H50</f>
        <v>9743123.6499999985</v>
      </c>
      <c r="I52" s="42"/>
      <c r="J52" s="43"/>
      <c r="K52" s="42"/>
      <c r="L52" s="42"/>
    </row>
    <row r="53" spans="1:12" ht="12.75">
      <c r="A53" s="219"/>
      <c r="B53" s="222"/>
      <c r="C53" s="213"/>
      <c r="D53" s="213"/>
      <c r="E53" s="218"/>
      <c r="F53" s="218"/>
      <c r="G53" s="223"/>
      <c r="H53" s="218"/>
      <c r="I53" s="217"/>
      <c r="J53" s="221"/>
      <c r="K53" s="213"/>
      <c r="L53" s="214"/>
    </row>
  </sheetData>
  <mergeCells count="15">
    <mergeCell ref="A34:L34"/>
    <mergeCell ref="A7:L7"/>
    <mergeCell ref="A8:L8"/>
    <mergeCell ref="A9:L9"/>
    <mergeCell ref="A11:L11"/>
    <mergeCell ref="A12:L12"/>
    <mergeCell ref="I1:L1"/>
    <mergeCell ref="I2:L2"/>
    <mergeCell ref="I3:L3"/>
    <mergeCell ref="I4:L4"/>
    <mergeCell ref="I5:L5"/>
    <mergeCell ref="A17:L17"/>
    <mergeCell ref="A22:L22"/>
    <mergeCell ref="A25:L25"/>
    <mergeCell ref="A31:L31"/>
  </mergeCells>
  <phoneticPr fontId="0" type="noConversion"/>
  <printOptions horizontalCentered="1" verticalCentered="1"/>
  <pageMargins left="0.19685039370078741" right="0.19685039370078741" top="0.74803149606299213" bottom="0.35433070866141736" header="0.31496062992125984" footer="0.31496062992125984"/>
  <pageSetup paperSize="9" scale="9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zoomScale="120" zoomScaleNormal="120" zoomScalePageLayoutView="110" workbookViewId="0">
      <selection activeCell="A7" sqref="A7:H7"/>
    </sheetView>
  </sheetViews>
  <sheetFormatPr defaultRowHeight="12"/>
  <cols>
    <col min="1" max="1" width="8.42578125" style="49" customWidth="1"/>
    <col min="2" max="2" width="23" style="50" customWidth="1"/>
    <col min="3" max="3" width="14" style="80" customWidth="1"/>
    <col min="4" max="4" width="14.85546875" style="81" customWidth="1"/>
    <col min="5" max="5" width="15.42578125" style="49" customWidth="1"/>
    <col min="6" max="6" width="21" style="49" customWidth="1"/>
    <col min="7" max="7" width="18.5703125" style="49" customWidth="1"/>
    <col min="8" max="8" width="18.85546875" style="49" customWidth="1"/>
    <col min="9" max="9" width="13.140625" style="49" customWidth="1"/>
    <col min="10" max="10" width="9.140625" style="49"/>
    <col min="11" max="11" width="11.140625" style="49" customWidth="1"/>
    <col min="12" max="12" width="11.42578125" style="49" customWidth="1"/>
    <col min="13" max="16384" width="9.140625" style="49"/>
  </cols>
  <sheetData>
    <row r="1" spans="1:9">
      <c r="A1" s="79"/>
      <c r="B1" s="80"/>
      <c r="E1" s="79"/>
      <c r="F1" s="79"/>
      <c r="G1" s="79"/>
      <c r="H1" s="79"/>
      <c r="I1" s="79"/>
    </row>
    <row r="2" spans="1:9">
      <c r="A2" s="79"/>
      <c r="B2" s="80"/>
      <c r="D2" s="82"/>
      <c r="E2" s="83" t="s">
        <v>6</v>
      </c>
      <c r="F2" s="79"/>
      <c r="G2" s="79"/>
      <c r="H2" s="79"/>
      <c r="I2" s="79"/>
    </row>
    <row r="3" spans="1:9">
      <c r="A3" s="79"/>
      <c r="B3" s="80"/>
      <c r="D3" s="82"/>
      <c r="E3" s="83" t="s">
        <v>7</v>
      </c>
      <c r="F3" s="79"/>
      <c r="G3" s="79"/>
      <c r="H3" s="79"/>
      <c r="I3" s="79"/>
    </row>
    <row r="4" spans="1:9">
      <c r="A4" s="79"/>
      <c r="B4" s="80"/>
      <c r="E4" s="79"/>
      <c r="F4" s="79"/>
      <c r="G4" s="79"/>
      <c r="H4" s="79"/>
      <c r="I4" s="79"/>
    </row>
    <row r="5" spans="1:9" ht="12.75" thickBot="1">
      <c r="A5" s="79"/>
      <c r="B5" s="80"/>
      <c r="E5" s="79"/>
      <c r="F5" s="79"/>
      <c r="G5" s="79"/>
      <c r="H5" s="79"/>
      <c r="I5" s="79"/>
    </row>
    <row r="6" spans="1:9" ht="72.75" thickBot="1">
      <c r="A6" s="84" t="s">
        <v>1</v>
      </c>
      <c r="B6" s="85" t="s">
        <v>8</v>
      </c>
      <c r="C6" s="85" t="s">
        <v>2</v>
      </c>
      <c r="D6" s="86" t="s">
        <v>12</v>
      </c>
      <c r="E6" s="87" t="s">
        <v>9</v>
      </c>
      <c r="F6" s="87" t="s">
        <v>10</v>
      </c>
      <c r="G6" s="87" t="s">
        <v>3</v>
      </c>
      <c r="H6" s="87" t="s">
        <v>11</v>
      </c>
      <c r="I6" s="79"/>
    </row>
    <row r="7" spans="1:9" ht="15" customHeight="1">
      <c r="A7" s="195">
        <v>1</v>
      </c>
      <c r="B7" s="197">
        <v>2</v>
      </c>
      <c r="C7" s="196">
        <v>3</v>
      </c>
      <c r="D7" s="197">
        <v>4</v>
      </c>
      <c r="E7" s="196">
        <v>5</v>
      </c>
      <c r="F7" s="197">
        <v>6</v>
      </c>
      <c r="G7" s="196">
        <v>7</v>
      </c>
      <c r="H7" s="197">
        <v>8</v>
      </c>
      <c r="I7" s="79"/>
    </row>
    <row r="8" spans="1:9" ht="25.5" customHeight="1">
      <c r="A8" s="179" t="s">
        <v>41</v>
      </c>
      <c r="B8" s="180"/>
      <c r="C8" s="180"/>
      <c r="D8" s="180"/>
      <c r="E8" s="180"/>
      <c r="F8" s="180"/>
      <c r="G8" s="180"/>
      <c r="H8" s="181"/>
      <c r="I8" s="88"/>
    </row>
    <row r="9" spans="1:9" ht="36" customHeight="1">
      <c r="A9" s="89"/>
      <c r="B9" s="90" t="s">
        <v>117</v>
      </c>
      <c r="C9" s="91">
        <v>626450</v>
      </c>
      <c r="D9" s="92">
        <v>626450</v>
      </c>
      <c r="E9" s="69" t="s">
        <v>122</v>
      </c>
      <c r="F9" s="69" t="s">
        <v>127</v>
      </c>
      <c r="G9" s="89" t="s">
        <v>131</v>
      </c>
      <c r="H9" s="69"/>
      <c r="I9" s="93"/>
    </row>
    <row r="10" spans="1:9" ht="27" customHeight="1">
      <c r="A10" s="89"/>
      <c r="B10" s="90" t="s">
        <v>118</v>
      </c>
      <c r="C10" s="91">
        <v>213400</v>
      </c>
      <c r="D10" s="92">
        <v>213400</v>
      </c>
      <c r="E10" s="69" t="s">
        <v>123</v>
      </c>
      <c r="F10" s="69" t="s">
        <v>128</v>
      </c>
      <c r="G10" s="89" t="s">
        <v>131</v>
      </c>
      <c r="H10" s="69"/>
      <c r="I10" s="93"/>
    </row>
    <row r="11" spans="1:9" ht="63" customHeight="1">
      <c r="A11" s="89"/>
      <c r="B11" s="91" t="s">
        <v>119</v>
      </c>
      <c r="C11" s="91">
        <v>327537.25</v>
      </c>
      <c r="D11" s="92">
        <v>327537.25</v>
      </c>
      <c r="E11" s="69" t="s">
        <v>124</v>
      </c>
      <c r="F11" s="69" t="s">
        <v>129</v>
      </c>
      <c r="G11" s="89" t="s">
        <v>131</v>
      </c>
      <c r="H11" s="69"/>
      <c r="I11" s="93"/>
    </row>
    <row r="12" spans="1:9" ht="23.25" customHeight="1">
      <c r="A12" s="89"/>
      <c r="B12" s="94" t="s">
        <v>13</v>
      </c>
      <c r="C12" s="95">
        <f>C11+C10+C9</f>
        <v>1167387.25</v>
      </c>
      <c r="D12" s="95">
        <f>D11+D10+D9</f>
        <v>1167387.25</v>
      </c>
      <c r="E12" s="95"/>
      <c r="F12" s="89"/>
      <c r="G12" s="96"/>
      <c r="H12" s="69"/>
      <c r="I12" s="93"/>
    </row>
    <row r="13" spans="1:9" ht="16.5" customHeight="1">
      <c r="A13" s="179" t="s">
        <v>42</v>
      </c>
      <c r="B13" s="180"/>
      <c r="C13" s="180"/>
      <c r="D13" s="180"/>
      <c r="E13" s="180"/>
      <c r="F13" s="180"/>
      <c r="G13" s="180"/>
      <c r="H13" s="181"/>
      <c r="I13" s="93"/>
    </row>
    <row r="14" spans="1:9" ht="47.25" customHeight="1">
      <c r="A14" s="89"/>
      <c r="B14" s="91" t="s">
        <v>120</v>
      </c>
      <c r="C14" s="91">
        <v>260000</v>
      </c>
      <c r="D14" s="92">
        <v>40000</v>
      </c>
      <c r="E14" s="69" t="s">
        <v>125</v>
      </c>
      <c r="F14" s="69" t="s">
        <v>130</v>
      </c>
      <c r="G14" s="89" t="s">
        <v>131</v>
      </c>
      <c r="H14" s="69"/>
      <c r="I14" s="93"/>
    </row>
    <row r="15" spans="1:9" ht="18" customHeight="1">
      <c r="A15" s="97"/>
      <c r="B15" s="91"/>
      <c r="C15" s="98"/>
      <c r="D15" s="99"/>
      <c r="E15" s="69"/>
      <c r="F15" s="69"/>
      <c r="G15" s="89"/>
      <c r="H15" s="100"/>
      <c r="I15" s="93"/>
    </row>
    <row r="16" spans="1:9" ht="21.75" customHeight="1">
      <c r="A16" s="101"/>
      <c r="B16" s="102"/>
      <c r="C16" s="103"/>
      <c r="D16" s="104"/>
      <c r="E16" s="105"/>
      <c r="F16" s="105"/>
      <c r="G16" s="105"/>
      <c r="H16" s="100"/>
      <c r="I16" s="93"/>
    </row>
    <row r="17" spans="1:9" ht="22.5" customHeight="1">
      <c r="A17" s="106"/>
      <c r="B17" s="94" t="s">
        <v>13</v>
      </c>
      <c r="C17" s="94">
        <f>C14</f>
        <v>260000</v>
      </c>
      <c r="D17" s="107">
        <f>D14</f>
        <v>40000</v>
      </c>
      <c r="E17" s="108"/>
      <c r="F17" s="106"/>
      <c r="G17" s="109"/>
      <c r="H17" s="69"/>
      <c r="I17" s="93"/>
    </row>
    <row r="18" spans="1:9" ht="21" customHeight="1">
      <c r="A18" s="110"/>
      <c r="B18" s="182" t="s">
        <v>49</v>
      </c>
      <c r="C18" s="183"/>
      <c r="D18" s="183"/>
      <c r="E18" s="183"/>
      <c r="F18" s="183"/>
      <c r="G18" s="184"/>
      <c r="H18" s="100"/>
      <c r="I18" s="93"/>
    </row>
    <row r="19" spans="1:9" ht="39.75" customHeight="1">
      <c r="A19" s="111">
        <v>1</v>
      </c>
      <c r="B19" s="98" t="s">
        <v>121</v>
      </c>
      <c r="C19" s="98">
        <f>2394322.53+4500</f>
        <v>2398822.5299999998</v>
      </c>
      <c r="D19" s="99">
        <v>2219226.19</v>
      </c>
      <c r="E19" s="111"/>
      <c r="F19" s="111"/>
      <c r="G19" s="112" t="s">
        <v>131</v>
      </c>
      <c r="H19" s="113"/>
      <c r="I19" s="93"/>
    </row>
    <row r="20" spans="1:9" s="58" customFormat="1" ht="37.5" customHeight="1">
      <c r="A20" s="111">
        <v>2</v>
      </c>
      <c r="B20" s="98" t="s">
        <v>121</v>
      </c>
      <c r="C20" s="98">
        <v>1208425.99</v>
      </c>
      <c r="D20" s="99">
        <v>794567.49</v>
      </c>
      <c r="E20" s="111" t="s">
        <v>126</v>
      </c>
      <c r="F20" s="111" t="s">
        <v>126</v>
      </c>
      <c r="G20" s="112" t="s">
        <v>132</v>
      </c>
      <c r="H20" s="174"/>
      <c r="I20" s="93"/>
    </row>
    <row r="21" spans="1:9">
      <c r="A21" s="111"/>
      <c r="B21" s="94" t="s">
        <v>13</v>
      </c>
      <c r="C21" s="94">
        <f>C19+C20</f>
        <v>3607248.5199999996</v>
      </c>
      <c r="D21" s="107">
        <f>D19+D20</f>
        <v>3013793.6799999997</v>
      </c>
      <c r="E21" s="111"/>
      <c r="F21" s="111"/>
      <c r="G21" s="96"/>
      <c r="H21" s="100"/>
      <c r="I21" s="93"/>
    </row>
    <row r="22" spans="1:9">
      <c r="A22" s="111"/>
      <c r="B22" s="94" t="s">
        <v>14</v>
      </c>
      <c r="C22" s="94">
        <f>C12+C21+C17</f>
        <v>5034635.7699999996</v>
      </c>
      <c r="D22" s="107">
        <v>4221180.93</v>
      </c>
      <c r="E22" s="111"/>
      <c r="F22" s="111"/>
      <c r="G22" s="96"/>
      <c r="H22" s="100"/>
      <c r="I22" s="93"/>
    </row>
    <row r="23" spans="1:9">
      <c r="A23" s="79"/>
      <c r="B23" s="80"/>
      <c r="E23" s="79"/>
      <c r="F23" s="79"/>
      <c r="G23" s="79"/>
      <c r="H23" s="79"/>
      <c r="I23" s="79"/>
    </row>
    <row r="24" spans="1:9">
      <c r="C24" s="114"/>
      <c r="D24" s="116"/>
      <c r="E24" s="48"/>
      <c r="F24" s="53"/>
    </row>
    <row r="25" spans="1:9">
      <c r="C25" s="114"/>
      <c r="D25" s="117"/>
      <c r="E25" s="54"/>
      <c r="F25" s="53"/>
    </row>
    <row r="26" spans="1:9">
      <c r="D26" s="80"/>
      <c r="E26" s="52"/>
    </row>
    <row r="27" spans="1:9">
      <c r="E27" s="52"/>
    </row>
    <row r="28" spans="1:9">
      <c r="E28" s="52"/>
    </row>
    <row r="29" spans="1:9">
      <c r="B29" s="55"/>
      <c r="C29" s="115"/>
      <c r="D29" s="118"/>
      <c r="E29" s="56"/>
      <c r="F29" s="56"/>
    </row>
    <row r="31" spans="1:9">
      <c r="E31" s="52"/>
      <c r="F31" s="52"/>
      <c r="G31" s="52"/>
    </row>
  </sheetData>
  <autoFilter ref="A6:H20"/>
  <mergeCells count="3">
    <mergeCell ref="A8:H8"/>
    <mergeCell ref="A13:H13"/>
    <mergeCell ref="B18:G18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B27" sqref="B27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50</v>
      </c>
    </row>
    <row r="3" spans="1:5" ht="15.75">
      <c r="C3" s="2" t="s">
        <v>19</v>
      </c>
    </row>
    <row r="5" spans="1:5" ht="15.75" thickBot="1"/>
    <row r="6" spans="1:5" ht="79.5" thickBot="1">
      <c r="A6" s="9" t="s">
        <v>1</v>
      </c>
      <c r="B6" s="10" t="s">
        <v>15</v>
      </c>
      <c r="C6" s="10" t="s">
        <v>16</v>
      </c>
      <c r="D6" s="10" t="s">
        <v>17</v>
      </c>
      <c r="E6" s="10" t="s">
        <v>18</v>
      </c>
    </row>
    <row r="7" spans="1:5" ht="16.5" thickBot="1">
      <c r="A7" s="11">
        <v>1</v>
      </c>
      <c r="B7" s="12">
        <v>2</v>
      </c>
      <c r="C7" s="11">
        <v>3</v>
      </c>
      <c r="D7" s="12">
        <v>4</v>
      </c>
      <c r="E7" s="11">
        <v>5</v>
      </c>
    </row>
    <row r="8" spans="1:5">
      <c r="A8" s="6"/>
      <c r="B8" s="8" t="s">
        <v>36</v>
      </c>
      <c r="C8" s="8" t="s">
        <v>36</v>
      </c>
      <c r="D8" s="8" t="s">
        <v>36</v>
      </c>
      <c r="E8" s="8" t="s">
        <v>36</v>
      </c>
    </row>
    <row r="9" spans="1:5">
      <c r="A9" s="4"/>
      <c r="B9" s="8" t="s">
        <v>36</v>
      </c>
      <c r="C9" s="8" t="s">
        <v>36</v>
      </c>
      <c r="D9" s="8" t="s">
        <v>36</v>
      </c>
      <c r="E9" s="8" t="s">
        <v>36</v>
      </c>
    </row>
    <row r="10" spans="1:5" ht="15.75">
      <c r="A10" s="4"/>
      <c r="B10" s="13" t="s">
        <v>13</v>
      </c>
      <c r="C10" s="8" t="s">
        <v>36</v>
      </c>
      <c r="D10" s="8" t="s">
        <v>36</v>
      </c>
      <c r="E10" s="8" t="s">
        <v>36</v>
      </c>
    </row>
    <row r="14" spans="1:5">
      <c r="B14" s="19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B17" sqref="B17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51</v>
      </c>
    </row>
    <row r="3" spans="1:4" ht="15.75">
      <c r="C3" s="2" t="s">
        <v>23</v>
      </c>
    </row>
    <row r="4" spans="1:4" ht="15.75">
      <c r="C4" s="2" t="s">
        <v>19</v>
      </c>
    </row>
    <row r="5" spans="1:4" ht="16.5" thickBot="1">
      <c r="C5" s="2"/>
    </row>
    <row r="6" spans="1:4" ht="48" thickBot="1">
      <c r="A6" s="14" t="s">
        <v>1</v>
      </c>
      <c r="B6" s="15" t="s">
        <v>20</v>
      </c>
      <c r="C6" s="15" t="s">
        <v>21</v>
      </c>
      <c r="D6" s="15" t="s">
        <v>22</v>
      </c>
    </row>
    <row r="7" spans="1:4" ht="16.5" thickBot="1">
      <c r="A7" s="16">
        <v>1</v>
      </c>
      <c r="B7" s="17">
        <v>2</v>
      </c>
      <c r="C7" s="14">
        <v>3</v>
      </c>
      <c r="D7" s="14">
        <v>4</v>
      </c>
    </row>
    <row r="8" spans="1:4">
      <c r="A8" s="3"/>
      <c r="B8" s="8" t="s">
        <v>36</v>
      </c>
      <c r="C8" s="8" t="s">
        <v>36</v>
      </c>
      <c r="D8" s="8" t="s">
        <v>36</v>
      </c>
    </row>
    <row r="9" spans="1:4">
      <c r="A9" s="1"/>
      <c r="B9" s="8" t="s">
        <v>36</v>
      </c>
      <c r="C9" s="8" t="s">
        <v>36</v>
      </c>
      <c r="D9" s="8" t="s">
        <v>36</v>
      </c>
    </row>
    <row r="10" spans="1:4">
      <c r="A10" s="4"/>
      <c r="B10" s="5" t="s">
        <v>13</v>
      </c>
      <c r="C10" s="8" t="s">
        <v>36</v>
      </c>
      <c r="D10" s="8" t="s">
        <v>36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showWhiteSpace="0" view="pageLayout" topLeftCell="B13" zoomScale="120" zoomScaleNormal="120" zoomScalePageLayoutView="120" workbookViewId="0">
      <selection activeCell="J6" sqref="J6"/>
    </sheetView>
  </sheetViews>
  <sheetFormatPr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1406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1">
      <c r="A1" s="58"/>
      <c r="B1" s="58"/>
      <c r="C1" s="58"/>
      <c r="D1" s="58"/>
      <c r="E1" s="57" t="s">
        <v>27</v>
      </c>
      <c r="F1" s="58"/>
      <c r="G1" s="58"/>
      <c r="H1" s="58"/>
      <c r="I1" s="58"/>
      <c r="J1" s="58"/>
      <c r="K1" s="58"/>
    </row>
    <row r="2" spans="1:11">
      <c r="A2" s="58"/>
      <c r="B2" s="58"/>
      <c r="C2" s="58"/>
      <c r="D2" s="58"/>
      <c r="E2" s="57" t="s">
        <v>28</v>
      </c>
      <c r="F2" s="58"/>
      <c r="G2" s="58"/>
      <c r="H2" s="58"/>
      <c r="I2" s="58"/>
      <c r="J2" s="58"/>
      <c r="K2" s="58"/>
    </row>
    <row r="3" spans="1:11">
      <c r="A3" s="58"/>
      <c r="B3" s="58"/>
      <c r="C3" s="58"/>
      <c r="D3" s="58"/>
      <c r="E3" s="57" t="s">
        <v>29</v>
      </c>
      <c r="F3" s="58"/>
      <c r="G3" s="58"/>
      <c r="H3" s="58"/>
      <c r="I3" s="58"/>
      <c r="J3" s="58"/>
      <c r="K3" s="58"/>
    </row>
    <row r="4" spans="1:11">
      <c r="A4" s="58"/>
      <c r="B4" s="58"/>
      <c r="C4" s="58"/>
      <c r="D4" s="58"/>
      <c r="E4" s="57" t="s">
        <v>30</v>
      </c>
      <c r="F4" s="58"/>
      <c r="G4" s="58"/>
      <c r="H4" s="58"/>
      <c r="I4" s="58"/>
      <c r="J4" s="58"/>
      <c r="K4" s="58"/>
    </row>
    <row r="5" spans="1:11" ht="15.75" thickBo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108.75" thickBot="1">
      <c r="A6" s="59" t="s">
        <v>1</v>
      </c>
      <c r="B6" s="60" t="s">
        <v>25</v>
      </c>
      <c r="C6" s="60" t="s">
        <v>24</v>
      </c>
      <c r="D6" s="60" t="s">
        <v>26</v>
      </c>
      <c r="E6" s="60" t="s">
        <v>164</v>
      </c>
      <c r="F6" s="60" t="s">
        <v>165</v>
      </c>
      <c r="G6" s="60" t="s">
        <v>166</v>
      </c>
      <c r="H6" s="60" t="s">
        <v>56</v>
      </c>
      <c r="I6" s="60" t="s">
        <v>57</v>
      </c>
      <c r="J6" s="60" t="s">
        <v>167</v>
      </c>
      <c r="K6" s="58"/>
    </row>
    <row r="7" spans="1:11" ht="15.75" thickBot="1">
      <c r="A7" s="59">
        <v>1</v>
      </c>
      <c r="B7" s="60">
        <v>2</v>
      </c>
      <c r="C7" s="59">
        <v>3</v>
      </c>
      <c r="D7" s="60">
        <v>4</v>
      </c>
      <c r="E7" s="59">
        <v>5</v>
      </c>
      <c r="F7" s="60">
        <v>6</v>
      </c>
      <c r="G7" s="59">
        <v>7</v>
      </c>
      <c r="H7" s="60">
        <v>8</v>
      </c>
      <c r="I7" s="59">
        <v>9</v>
      </c>
      <c r="J7" s="60">
        <v>10</v>
      </c>
      <c r="K7" s="58"/>
    </row>
    <row r="8" spans="1:11">
      <c r="A8" s="185" t="s">
        <v>31</v>
      </c>
      <c r="B8" s="186"/>
      <c r="C8" s="186"/>
      <c r="D8" s="186"/>
      <c r="E8" s="186"/>
      <c r="F8" s="186"/>
      <c r="G8" s="186"/>
      <c r="H8" s="186"/>
      <c r="I8" s="186"/>
      <c r="J8" s="187"/>
      <c r="K8" s="58"/>
    </row>
    <row r="9" spans="1:11">
      <c r="A9" s="78"/>
      <c r="B9" s="46"/>
      <c r="C9" s="44"/>
      <c r="D9" s="61"/>
      <c r="E9" s="44"/>
      <c r="F9" s="44"/>
      <c r="G9" s="44"/>
      <c r="H9" s="46"/>
      <c r="I9" s="46"/>
      <c r="J9" s="46"/>
      <c r="K9" s="58"/>
    </row>
    <row r="10" spans="1:11">
      <c r="A10" s="78"/>
      <c r="B10" s="46"/>
      <c r="C10" s="44"/>
      <c r="D10" s="61"/>
      <c r="E10" s="44"/>
      <c r="F10" s="44"/>
      <c r="G10" s="44"/>
      <c r="H10" s="44"/>
      <c r="I10" s="44"/>
      <c r="J10" s="44"/>
      <c r="K10" s="58"/>
    </row>
    <row r="11" spans="1:11">
      <c r="A11" s="45"/>
      <c r="B11" s="62" t="s">
        <v>13</v>
      </c>
      <c r="C11" s="45"/>
      <c r="D11" s="45"/>
      <c r="E11" s="44"/>
      <c r="F11" s="44"/>
      <c r="G11" s="44"/>
      <c r="H11" s="63"/>
      <c r="I11" s="63"/>
      <c r="J11" s="63"/>
      <c r="K11" s="58"/>
    </row>
    <row r="12" spans="1:11">
      <c r="A12" s="64"/>
      <c r="B12" s="65"/>
      <c r="C12" s="64"/>
      <c r="D12" s="64"/>
      <c r="E12" s="66"/>
      <c r="F12" s="66"/>
      <c r="G12" s="66"/>
      <c r="H12" s="67"/>
      <c r="I12" s="67"/>
      <c r="J12" s="67"/>
      <c r="K12" s="58"/>
    </row>
    <row r="13" spans="1:11" ht="15.75" customHeight="1">
      <c r="A13" s="188" t="s">
        <v>32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58"/>
    </row>
    <row r="14" spans="1:1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58"/>
    </row>
    <row r="15" spans="1:11" ht="89.25" customHeight="1">
      <c r="A15" s="51"/>
      <c r="B15" s="46" t="s">
        <v>133</v>
      </c>
      <c r="C15" s="46" t="s">
        <v>134</v>
      </c>
      <c r="D15" s="61" t="s">
        <v>135</v>
      </c>
      <c r="E15" s="44" t="s">
        <v>78</v>
      </c>
      <c r="F15" s="44" t="s">
        <v>77</v>
      </c>
      <c r="G15" s="44" t="s">
        <v>77</v>
      </c>
      <c r="H15" s="69">
        <v>3829209.78</v>
      </c>
      <c r="I15" s="44">
        <v>346478.67</v>
      </c>
      <c r="J15" s="44">
        <v>5</v>
      </c>
      <c r="K15" s="58"/>
    </row>
    <row r="16" spans="1:11" ht="92.25" customHeight="1">
      <c r="A16" s="51"/>
      <c r="B16" s="46" t="s">
        <v>136</v>
      </c>
      <c r="C16" s="46" t="s">
        <v>134</v>
      </c>
      <c r="D16" s="61">
        <v>1063120005156</v>
      </c>
      <c r="E16" s="44" t="s">
        <v>77</v>
      </c>
      <c r="F16" s="44" t="s">
        <v>77</v>
      </c>
      <c r="G16" s="44" t="s">
        <v>77</v>
      </c>
      <c r="H16" s="44" t="s">
        <v>80</v>
      </c>
      <c r="I16" s="44" t="s">
        <v>80</v>
      </c>
      <c r="J16" s="44">
        <v>1</v>
      </c>
      <c r="K16" s="58"/>
    </row>
    <row r="17" spans="1:11">
      <c r="A17" s="47"/>
      <c r="B17" s="62" t="s">
        <v>13</v>
      </c>
      <c r="C17" s="47" t="s">
        <v>77</v>
      </c>
      <c r="D17" s="47" t="s">
        <v>77</v>
      </c>
      <c r="E17" s="47" t="s">
        <v>137</v>
      </c>
      <c r="F17" s="47" t="s">
        <v>77</v>
      </c>
      <c r="G17" s="47" t="s">
        <v>77</v>
      </c>
      <c r="H17" s="70">
        <f>H15</f>
        <v>3829209.78</v>
      </c>
      <c r="I17" s="47">
        <f>I15</f>
        <v>346478.67</v>
      </c>
      <c r="J17" s="47">
        <v>6</v>
      </c>
      <c r="K17" s="58"/>
    </row>
    <row r="18" spans="1:11">
      <c r="A18" s="71"/>
      <c r="B18" s="72"/>
      <c r="C18" s="73"/>
      <c r="D18" s="73"/>
      <c r="E18" s="73"/>
      <c r="F18" s="73"/>
      <c r="G18" s="73"/>
      <c r="H18" s="74"/>
      <c r="I18" s="74"/>
      <c r="J18" s="75"/>
      <c r="K18" s="58"/>
    </row>
    <row r="19" spans="1:11" ht="45" customHeight="1">
      <c r="A19" s="189" t="s">
        <v>33</v>
      </c>
      <c r="B19" s="190"/>
      <c r="C19" s="190"/>
      <c r="D19" s="190"/>
      <c r="E19" s="190"/>
      <c r="F19" s="190"/>
      <c r="G19" s="190"/>
      <c r="H19" s="190"/>
      <c r="I19" s="190"/>
      <c r="J19" s="191"/>
      <c r="K19" s="58"/>
    </row>
    <row r="20" spans="1:11">
      <c r="A20" s="47"/>
      <c r="B20" s="76" t="s">
        <v>36</v>
      </c>
      <c r="C20" s="76" t="s">
        <v>36</v>
      </c>
      <c r="D20" s="76" t="s">
        <v>36</v>
      </c>
      <c r="E20" s="76" t="s">
        <v>36</v>
      </c>
      <c r="F20" s="76" t="s">
        <v>36</v>
      </c>
      <c r="G20" s="76" t="s">
        <v>36</v>
      </c>
      <c r="H20" s="76" t="s">
        <v>36</v>
      </c>
      <c r="I20" s="76" t="s">
        <v>36</v>
      </c>
      <c r="J20" s="76" t="s">
        <v>36</v>
      </c>
      <c r="K20" s="58"/>
    </row>
    <row r="21" spans="1:11">
      <c r="A21" s="47"/>
      <c r="B21" s="62" t="s">
        <v>13</v>
      </c>
      <c r="C21" s="47"/>
      <c r="D21" s="47"/>
      <c r="E21" s="47"/>
      <c r="F21" s="47"/>
      <c r="G21" s="47"/>
      <c r="H21" s="51"/>
      <c r="I21" s="51"/>
      <c r="J21" s="51"/>
      <c r="K21" s="58"/>
    </row>
    <row r="22" spans="1:1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58"/>
    </row>
    <row r="23" spans="1:11">
      <c r="A23" s="47"/>
      <c r="B23" s="77" t="s">
        <v>34</v>
      </c>
      <c r="C23" s="47" t="s">
        <v>77</v>
      </c>
      <c r="D23" s="47" t="s">
        <v>77</v>
      </c>
      <c r="E23" s="47" t="s">
        <v>77</v>
      </c>
      <c r="F23" s="47" t="s">
        <v>77</v>
      </c>
      <c r="G23" s="47" t="s">
        <v>77</v>
      </c>
      <c r="H23" s="70">
        <f>H17</f>
        <v>3829209.78</v>
      </c>
      <c r="I23" s="47">
        <f>I17</f>
        <v>346478.67</v>
      </c>
      <c r="J23" s="47">
        <v>6</v>
      </c>
      <c r="K23" s="58"/>
    </row>
    <row r="24" spans="1:1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>
      <c r="H25" s="18"/>
    </row>
  </sheetData>
  <mergeCells count="3">
    <mergeCell ref="A8:J8"/>
    <mergeCell ref="A13:J13"/>
    <mergeCell ref="A19:J19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3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zoomScaleNormal="100" workbookViewId="0">
      <selection activeCell="J20" sqref="J20"/>
    </sheetView>
  </sheetViews>
  <sheetFormatPr defaultRowHeight="12"/>
  <cols>
    <col min="1" max="1" width="3.5703125" style="119" customWidth="1"/>
    <col min="2" max="2" width="16.140625" style="119" customWidth="1"/>
    <col min="3" max="3" width="5.5703125" style="119" customWidth="1"/>
    <col min="4" max="4" width="5.7109375" style="119" customWidth="1"/>
    <col min="5" max="5" width="6.5703125" style="119" customWidth="1"/>
    <col min="6" max="6" width="5.5703125" style="119" customWidth="1"/>
    <col min="7" max="7" width="5.7109375" style="119" customWidth="1"/>
    <col min="8" max="8" width="10" style="119" customWidth="1"/>
    <col min="9" max="9" width="8.5703125" style="119" customWidth="1"/>
    <col min="10" max="10" width="13.7109375" style="119" customWidth="1"/>
    <col min="11" max="11" width="10.5703125" style="119" customWidth="1"/>
    <col min="12" max="12" width="8.28515625" style="119" customWidth="1"/>
    <col min="13" max="13" width="10.42578125" style="119" customWidth="1"/>
    <col min="14" max="14" width="10.5703125" style="119" customWidth="1"/>
    <col min="15" max="15" width="13.85546875" style="119" customWidth="1"/>
    <col min="16" max="16" width="7.5703125" style="119" customWidth="1"/>
    <col min="17" max="17" width="10.28515625" style="119" customWidth="1"/>
    <col min="18" max="18" width="11.42578125" style="119" customWidth="1"/>
    <col min="19" max="19" width="11.7109375" style="119" customWidth="1"/>
    <col min="20" max="20" width="8.7109375" style="119" customWidth="1"/>
    <col min="21" max="21" width="9.7109375" style="119" bestFit="1" customWidth="1"/>
    <col min="22" max="22" width="13.5703125" style="119" customWidth="1"/>
    <col min="23" max="23" width="11.42578125" style="119" customWidth="1"/>
    <col min="24" max="25" width="9.7109375" style="119" customWidth="1"/>
    <col min="26" max="16384" width="9.140625" style="119"/>
  </cols>
  <sheetData>
    <row r="1" spans="1:26">
      <c r="T1" s="119" t="s">
        <v>139</v>
      </c>
    </row>
    <row r="4" spans="1:26" ht="17.45" customHeight="1">
      <c r="A4" s="194" t="s">
        <v>140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</row>
    <row r="5" spans="1:26" ht="17.45" customHeight="1">
      <c r="A5" s="194" t="s">
        <v>162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</row>
    <row r="6" spans="1:26" ht="21" customHeight="1">
      <c r="A6" s="194" t="s">
        <v>161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</row>
    <row r="7" spans="1:26" ht="18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26">
      <c r="A8" s="192" t="s">
        <v>1</v>
      </c>
      <c r="B8" s="192" t="s">
        <v>141</v>
      </c>
      <c r="C8" s="192" t="s">
        <v>142</v>
      </c>
      <c r="D8" s="192"/>
      <c r="E8" s="192"/>
      <c r="F8" s="192" t="s">
        <v>143</v>
      </c>
      <c r="G8" s="192"/>
      <c r="H8" s="192"/>
      <c r="I8" s="192"/>
      <c r="J8" s="192" t="s">
        <v>144</v>
      </c>
      <c r="K8" s="192"/>
      <c r="L8" s="192"/>
      <c r="M8" s="192"/>
      <c r="N8" s="192"/>
      <c r="O8" s="192"/>
      <c r="P8" s="192"/>
      <c r="Q8" s="192"/>
      <c r="R8" s="192" t="s">
        <v>145</v>
      </c>
      <c r="S8" s="192"/>
      <c r="T8" s="192"/>
      <c r="U8" s="192"/>
      <c r="V8" s="192"/>
      <c r="W8" s="192"/>
      <c r="X8" s="192"/>
      <c r="Y8" s="192"/>
    </row>
    <row r="9" spans="1:26">
      <c r="A9" s="192"/>
      <c r="B9" s="192"/>
      <c r="C9" s="192"/>
      <c r="D9" s="192"/>
      <c r="E9" s="192"/>
      <c r="F9" s="192"/>
      <c r="G9" s="192"/>
      <c r="H9" s="192"/>
      <c r="I9" s="192"/>
      <c r="J9" s="192" t="s">
        <v>146</v>
      </c>
      <c r="K9" s="192"/>
      <c r="L9" s="192"/>
      <c r="M9" s="192"/>
      <c r="N9" s="192"/>
      <c r="O9" s="192"/>
      <c r="P9" s="192"/>
      <c r="Q9" s="192"/>
      <c r="R9" s="192" t="s">
        <v>146</v>
      </c>
      <c r="S9" s="192"/>
      <c r="T9" s="192"/>
      <c r="U9" s="192"/>
      <c r="V9" s="192"/>
      <c r="W9" s="192"/>
      <c r="X9" s="192"/>
      <c r="Y9" s="192"/>
    </row>
    <row r="10" spans="1:26" ht="24" customHeight="1">
      <c r="A10" s="192"/>
      <c r="B10" s="192"/>
      <c r="C10" s="192"/>
      <c r="D10" s="192"/>
      <c r="E10" s="192"/>
      <c r="F10" s="193" t="s">
        <v>147</v>
      </c>
      <c r="G10" s="193"/>
      <c r="H10" s="192" t="s">
        <v>148</v>
      </c>
      <c r="I10" s="192"/>
      <c r="J10" s="192" t="s">
        <v>149</v>
      </c>
      <c r="K10" s="192"/>
      <c r="L10" s="192"/>
      <c r="M10" s="192"/>
      <c r="N10" s="192" t="s">
        <v>150</v>
      </c>
      <c r="O10" s="192"/>
      <c r="P10" s="192"/>
      <c r="Q10" s="192"/>
      <c r="R10" s="192" t="s">
        <v>149</v>
      </c>
      <c r="S10" s="192"/>
      <c r="T10" s="192"/>
      <c r="U10" s="192"/>
      <c r="V10" s="192" t="s">
        <v>150</v>
      </c>
      <c r="W10" s="192"/>
      <c r="X10" s="192"/>
      <c r="Y10" s="192"/>
    </row>
    <row r="11" spans="1:26" ht="12.75" customHeight="1">
      <c r="A11" s="192"/>
      <c r="B11" s="192"/>
      <c r="C11" s="192" t="s">
        <v>151</v>
      </c>
      <c r="D11" s="192" t="s">
        <v>152</v>
      </c>
      <c r="E11" s="192" t="s">
        <v>153</v>
      </c>
      <c r="F11" s="193" t="s">
        <v>154</v>
      </c>
      <c r="G11" s="193" t="s">
        <v>155</v>
      </c>
      <c r="H11" s="193" t="s">
        <v>154</v>
      </c>
      <c r="I11" s="192" t="s">
        <v>156</v>
      </c>
      <c r="J11" s="193" t="s">
        <v>14</v>
      </c>
      <c r="K11" s="192" t="s">
        <v>157</v>
      </c>
      <c r="L11" s="192"/>
      <c r="M11" s="192" t="s">
        <v>158</v>
      </c>
      <c r="N11" s="193" t="s">
        <v>14</v>
      </c>
      <c r="O11" s="192" t="s">
        <v>157</v>
      </c>
      <c r="P11" s="192"/>
      <c r="Q11" s="192" t="s">
        <v>158</v>
      </c>
      <c r="R11" s="193" t="s">
        <v>14</v>
      </c>
      <c r="S11" s="192" t="s">
        <v>157</v>
      </c>
      <c r="T11" s="192"/>
      <c r="U11" s="192" t="s">
        <v>158</v>
      </c>
      <c r="V11" s="193" t="s">
        <v>14</v>
      </c>
      <c r="W11" s="192" t="s">
        <v>157</v>
      </c>
      <c r="X11" s="192"/>
      <c r="Y11" s="192" t="s">
        <v>158</v>
      </c>
    </row>
    <row r="12" spans="1:26">
      <c r="A12" s="192"/>
      <c r="B12" s="192"/>
      <c r="C12" s="192"/>
      <c r="D12" s="192"/>
      <c r="E12" s="192"/>
      <c r="F12" s="193"/>
      <c r="G12" s="193"/>
      <c r="H12" s="193"/>
      <c r="I12" s="192"/>
      <c r="J12" s="193"/>
      <c r="K12" s="192"/>
      <c r="L12" s="192"/>
      <c r="M12" s="192"/>
      <c r="N12" s="193"/>
      <c r="O12" s="192"/>
      <c r="P12" s="192"/>
      <c r="Q12" s="192"/>
      <c r="R12" s="193"/>
      <c r="S12" s="192"/>
      <c r="T12" s="192"/>
      <c r="U12" s="192"/>
      <c r="V12" s="193"/>
      <c r="W12" s="192"/>
      <c r="X12" s="192"/>
      <c r="Y12" s="192"/>
    </row>
    <row r="13" spans="1:26">
      <c r="A13" s="192"/>
      <c r="B13" s="192"/>
      <c r="C13" s="192"/>
      <c r="D13" s="192"/>
      <c r="E13" s="192"/>
      <c r="F13" s="193"/>
      <c r="G13" s="193"/>
      <c r="H13" s="193"/>
      <c r="I13" s="192"/>
      <c r="J13" s="193"/>
      <c r="K13" s="192" t="s">
        <v>154</v>
      </c>
      <c r="L13" s="121" t="s">
        <v>159</v>
      </c>
      <c r="M13" s="192"/>
      <c r="N13" s="193"/>
      <c r="O13" s="192" t="s">
        <v>154</v>
      </c>
      <c r="P13" s="121" t="s">
        <v>159</v>
      </c>
      <c r="Q13" s="192"/>
      <c r="R13" s="193"/>
      <c r="S13" s="192" t="s">
        <v>154</v>
      </c>
      <c r="T13" s="121" t="s">
        <v>159</v>
      </c>
      <c r="U13" s="192"/>
      <c r="V13" s="193"/>
      <c r="W13" s="192" t="s">
        <v>154</v>
      </c>
      <c r="X13" s="121" t="s">
        <v>159</v>
      </c>
      <c r="Y13" s="192"/>
    </row>
    <row r="14" spans="1:26" ht="49.15" customHeight="1">
      <c r="A14" s="192"/>
      <c r="B14" s="192"/>
      <c r="C14" s="192"/>
      <c r="D14" s="192"/>
      <c r="E14" s="192"/>
      <c r="F14" s="193"/>
      <c r="G14" s="193"/>
      <c r="H14" s="193"/>
      <c r="I14" s="192"/>
      <c r="J14" s="193"/>
      <c r="K14" s="192"/>
      <c r="L14" s="121" t="s">
        <v>160</v>
      </c>
      <c r="M14" s="192"/>
      <c r="N14" s="193"/>
      <c r="O14" s="192"/>
      <c r="P14" s="121" t="s">
        <v>160</v>
      </c>
      <c r="Q14" s="192"/>
      <c r="R14" s="193"/>
      <c r="S14" s="192"/>
      <c r="T14" s="121" t="s">
        <v>160</v>
      </c>
      <c r="U14" s="192"/>
      <c r="V14" s="193"/>
      <c r="W14" s="192"/>
      <c r="X14" s="121" t="s">
        <v>160</v>
      </c>
      <c r="Y14" s="192"/>
    </row>
    <row r="15" spans="1:26">
      <c r="A15" s="121">
        <v>1</v>
      </c>
      <c r="B15" s="121">
        <v>2</v>
      </c>
      <c r="C15" s="121">
        <v>3</v>
      </c>
      <c r="D15" s="121">
        <v>4</v>
      </c>
      <c r="E15" s="121">
        <v>5</v>
      </c>
      <c r="F15" s="122">
        <v>6</v>
      </c>
      <c r="G15" s="122">
        <v>7</v>
      </c>
      <c r="H15" s="122">
        <v>8</v>
      </c>
      <c r="I15" s="121">
        <v>9</v>
      </c>
      <c r="J15" s="122">
        <v>10</v>
      </c>
      <c r="K15" s="121">
        <v>11</v>
      </c>
      <c r="L15" s="121">
        <v>12</v>
      </c>
      <c r="M15" s="121">
        <v>13</v>
      </c>
      <c r="N15" s="122">
        <v>14</v>
      </c>
      <c r="O15" s="121">
        <v>15</v>
      </c>
      <c r="P15" s="121">
        <v>16</v>
      </c>
      <c r="Q15" s="139">
        <v>17</v>
      </c>
      <c r="R15" s="139">
        <v>10</v>
      </c>
      <c r="S15" s="139">
        <v>11</v>
      </c>
      <c r="T15" s="139">
        <v>12</v>
      </c>
      <c r="U15" s="139">
        <v>13</v>
      </c>
      <c r="V15" s="139">
        <v>14</v>
      </c>
      <c r="W15" s="139">
        <v>15</v>
      </c>
      <c r="X15" s="139">
        <v>16</v>
      </c>
      <c r="Y15" s="139">
        <v>17</v>
      </c>
      <c r="Z15" s="140"/>
    </row>
    <row r="16" spans="1:26" s="128" customFormat="1" ht="75" customHeight="1">
      <c r="A16" s="123"/>
      <c r="B16" s="124" t="s">
        <v>163</v>
      </c>
      <c r="C16" s="125"/>
      <c r="D16" s="125">
        <v>2</v>
      </c>
      <c r="E16" s="125"/>
      <c r="F16" s="125">
        <v>21</v>
      </c>
      <c r="G16" s="125">
        <v>0</v>
      </c>
      <c r="H16" s="126">
        <v>5972.2</v>
      </c>
      <c r="I16" s="125">
        <v>0</v>
      </c>
      <c r="J16" s="126">
        <f>K16+M16</f>
        <v>35353994.909999996</v>
      </c>
      <c r="K16" s="126">
        <v>30319359.140000001</v>
      </c>
      <c r="L16" s="127">
        <v>0</v>
      </c>
      <c r="M16" s="126">
        <v>5034635.7699999996</v>
      </c>
      <c r="N16" s="126">
        <v>31527785.129999999</v>
      </c>
      <c r="O16" s="126">
        <v>30319359.140000001</v>
      </c>
      <c r="P16" s="127">
        <v>0</v>
      </c>
      <c r="Q16" s="141">
        <v>1208425.99</v>
      </c>
      <c r="R16" s="141">
        <f>S16+U16</f>
        <v>31097623.98</v>
      </c>
      <c r="S16" s="141">
        <v>30284169.140000001</v>
      </c>
      <c r="T16" s="142">
        <v>0</v>
      </c>
      <c r="U16" s="141">
        <v>813454.84</v>
      </c>
      <c r="V16" s="141">
        <f>W16+Y16</f>
        <v>30698027.640000001</v>
      </c>
      <c r="W16" s="141">
        <v>30284169.140000001</v>
      </c>
      <c r="X16" s="143">
        <v>0</v>
      </c>
      <c r="Y16" s="141">
        <v>413858.5</v>
      </c>
      <c r="Z16" s="144"/>
    </row>
    <row r="17" spans="1:26" s="133" customFormat="1">
      <c r="A17" s="129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2"/>
      <c r="O17" s="132"/>
      <c r="P17" s="132"/>
      <c r="Q17" s="145"/>
      <c r="R17" s="145"/>
      <c r="S17" s="145"/>
      <c r="T17" s="145"/>
      <c r="U17" s="144"/>
      <c r="V17" s="144"/>
      <c r="W17" s="140"/>
      <c r="X17" s="140"/>
      <c r="Y17" s="140"/>
      <c r="Z17" s="140"/>
    </row>
    <row r="18" spans="1:26">
      <c r="C18" s="134"/>
      <c r="D18" s="134"/>
      <c r="E18" s="134"/>
      <c r="F18" s="134"/>
      <c r="G18" s="134"/>
      <c r="H18" s="134"/>
      <c r="I18" s="134"/>
      <c r="J18" s="135"/>
      <c r="K18" s="136"/>
      <c r="L18" s="136"/>
      <c r="M18" s="136"/>
      <c r="N18" s="136"/>
      <c r="O18" s="136"/>
      <c r="P18" s="136"/>
      <c r="Q18" s="146"/>
      <c r="R18" s="147"/>
      <c r="S18" s="147"/>
      <c r="T18" s="147"/>
      <c r="U18" s="140"/>
      <c r="V18" s="148"/>
      <c r="W18" s="140"/>
      <c r="X18" s="140"/>
      <c r="Y18" s="140"/>
      <c r="Z18" s="140"/>
    </row>
    <row r="19" spans="1:26">
      <c r="C19" s="134"/>
      <c r="D19" s="134"/>
      <c r="E19" s="134"/>
      <c r="F19" s="134"/>
      <c r="G19" s="134"/>
      <c r="H19" s="134"/>
      <c r="I19" s="134"/>
      <c r="J19" s="135"/>
      <c r="K19" s="136"/>
      <c r="L19" s="136"/>
      <c r="M19" s="136"/>
      <c r="N19" s="136"/>
      <c r="O19" s="136"/>
      <c r="P19" s="136"/>
      <c r="Q19" s="146"/>
      <c r="R19" s="147"/>
      <c r="S19" s="147"/>
      <c r="T19" s="147"/>
      <c r="U19" s="140"/>
      <c r="V19" s="148"/>
      <c r="W19" s="140"/>
      <c r="X19" s="140"/>
      <c r="Y19" s="140"/>
      <c r="Z19" s="140"/>
    </row>
    <row r="20" spans="1:26">
      <c r="C20" s="134"/>
      <c r="D20" s="134"/>
      <c r="E20" s="134"/>
      <c r="F20" s="134"/>
      <c r="G20" s="134"/>
      <c r="H20" s="134"/>
      <c r="I20" s="134"/>
      <c r="J20" s="135"/>
      <c r="K20" s="136"/>
      <c r="L20" s="136"/>
      <c r="M20" s="136"/>
      <c r="N20" s="149"/>
      <c r="O20" s="136"/>
      <c r="P20" s="136"/>
      <c r="Q20" s="146"/>
      <c r="R20" s="147"/>
      <c r="S20" s="147"/>
      <c r="T20" s="147"/>
      <c r="U20" s="140"/>
      <c r="V20" s="140"/>
      <c r="W20" s="140"/>
      <c r="X20" s="140"/>
      <c r="Y20" s="140"/>
      <c r="Z20" s="140"/>
    </row>
    <row r="21" spans="1:26">
      <c r="J21" s="135"/>
      <c r="K21" s="136"/>
      <c r="L21" s="136"/>
      <c r="M21" s="136"/>
      <c r="N21" s="136"/>
      <c r="O21" s="136"/>
      <c r="P21" s="136"/>
      <c r="Q21" s="136"/>
    </row>
    <row r="22" spans="1:26">
      <c r="K22" s="136"/>
      <c r="L22" s="136"/>
      <c r="M22" s="136"/>
      <c r="N22" s="136"/>
      <c r="O22" s="136"/>
      <c r="P22" s="136"/>
      <c r="Q22" s="136"/>
      <c r="R22" s="138"/>
    </row>
    <row r="23" spans="1:26">
      <c r="K23" s="136"/>
      <c r="L23" s="136"/>
      <c r="M23" s="136"/>
      <c r="N23" s="136"/>
      <c r="O23" s="136"/>
      <c r="P23" s="136"/>
      <c r="Q23" s="136"/>
    </row>
    <row r="24" spans="1:26">
      <c r="K24" s="136"/>
      <c r="L24" s="136"/>
      <c r="M24" s="136"/>
      <c r="N24" s="136"/>
      <c r="O24" s="136"/>
      <c r="P24" s="136"/>
      <c r="Q24" s="136"/>
    </row>
    <row r="25" spans="1:26">
      <c r="K25" s="136"/>
      <c r="L25" s="136"/>
      <c r="M25" s="136"/>
      <c r="N25" s="136"/>
      <c r="O25" s="136"/>
      <c r="P25" s="136"/>
      <c r="Q25" s="136"/>
      <c r="R25" s="135"/>
    </row>
    <row r="26" spans="1:26">
      <c r="K26" s="136"/>
      <c r="L26" s="136"/>
      <c r="M26" s="136"/>
      <c r="N26" s="136"/>
      <c r="O26" s="136"/>
      <c r="P26" s="136"/>
      <c r="Q26" s="136"/>
    </row>
    <row r="27" spans="1:26">
      <c r="K27" s="136"/>
      <c r="L27" s="136"/>
      <c r="M27" s="136"/>
      <c r="N27" s="136"/>
      <c r="O27" s="136"/>
      <c r="P27" s="136"/>
      <c r="Q27" s="136"/>
    </row>
    <row r="28" spans="1:26">
      <c r="K28" s="136"/>
      <c r="L28" s="136"/>
      <c r="M28" s="136"/>
      <c r="N28" s="136"/>
      <c r="O28" s="136"/>
      <c r="P28" s="136"/>
      <c r="Q28" s="136"/>
    </row>
    <row r="29" spans="1:26">
      <c r="K29" s="136"/>
      <c r="L29" s="136"/>
      <c r="M29" s="136"/>
      <c r="N29" s="136"/>
      <c r="O29" s="136"/>
      <c r="P29" s="136"/>
      <c r="Q29" s="136"/>
    </row>
    <row r="30" spans="1:26">
      <c r="K30" s="136"/>
      <c r="L30" s="136"/>
      <c r="M30" s="136"/>
      <c r="N30" s="136"/>
      <c r="O30" s="136"/>
      <c r="P30" s="136"/>
      <c r="Q30" s="136"/>
    </row>
    <row r="31" spans="1:26">
      <c r="K31" s="136"/>
      <c r="L31" s="136"/>
      <c r="M31" s="136"/>
      <c r="N31" s="136"/>
      <c r="O31" s="136"/>
      <c r="P31" s="136"/>
      <c r="Q31" s="136"/>
    </row>
    <row r="32" spans="1:26">
      <c r="K32" s="136"/>
      <c r="L32" s="136"/>
      <c r="M32" s="136"/>
      <c r="N32" s="136"/>
      <c r="O32" s="136"/>
      <c r="P32" s="136"/>
      <c r="Q32" s="136"/>
    </row>
    <row r="33" spans="1:19">
      <c r="K33" s="136"/>
      <c r="L33" s="136"/>
      <c r="M33" s="136"/>
      <c r="N33" s="136"/>
      <c r="O33" s="136"/>
      <c r="P33" s="136"/>
      <c r="Q33" s="136"/>
    </row>
    <row r="34" spans="1:19">
      <c r="K34" s="136"/>
      <c r="L34" s="136"/>
      <c r="M34" s="136"/>
      <c r="N34" s="136"/>
      <c r="O34" s="136"/>
      <c r="P34" s="136"/>
      <c r="Q34" s="136"/>
    </row>
    <row r="35" spans="1:19">
      <c r="K35" s="136"/>
      <c r="L35" s="136"/>
      <c r="M35" s="136"/>
      <c r="N35" s="136"/>
      <c r="O35" s="136"/>
      <c r="P35" s="136"/>
      <c r="Q35" s="136"/>
    </row>
    <row r="36" spans="1:19">
      <c r="K36" s="136"/>
      <c r="L36" s="136"/>
      <c r="M36" s="136"/>
      <c r="N36" s="136"/>
      <c r="O36" s="136"/>
      <c r="P36" s="136"/>
      <c r="Q36" s="136"/>
    </row>
    <row r="37" spans="1:19">
      <c r="K37" s="136"/>
      <c r="L37" s="136"/>
      <c r="M37" s="136"/>
      <c r="N37" s="136"/>
      <c r="O37" s="136"/>
      <c r="P37" s="136"/>
      <c r="Q37" s="136"/>
    </row>
    <row r="38" spans="1:19">
      <c r="K38" s="136"/>
      <c r="L38" s="136"/>
      <c r="M38" s="136"/>
      <c r="N38" s="136"/>
      <c r="O38" s="136"/>
      <c r="P38" s="136"/>
      <c r="Q38" s="136"/>
    </row>
    <row r="39" spans="1:19">
      <c r="K39" s="136"/>
      <c r="L39" s="136"/>
      <c r="M39" s="136"/>
      <c r="N39" s="136"/>
      <c r="O39" s="136"/>
      <c r="P39" s="136"/>
      <c r="Q39" s="136"/>
    </row>
    <row r="40" spans="1:19">
      <c r="K40" s="136"/>
      <c r="L40" s="136"/>
      <c r="M40" s="136"/>
      <c r="N40" s="136"/>
      <c r="O40" s="136"/>
      <c r="P40" s="136"/>
      <c r="Q40" s="136"/>
    </row>
    <row r="41" spans="1:19">
      <c r="K41" s="136"/>
      <c r="L41" s="136"/>
      <c r="M41" s="136"/>
      <c r="N41" s="136"/>
      <c r="O41" s="136"/>
      <c r="P41" s="136"/>
      <c r="Q41" s="136"/>
    </row>
    <row r="42" spans="1:19">
      <c r="A42" s="133"/>
      <c r="B42" s="133"/>
      <c r="C42" s="133"/>
      <c r="D42" s="133"/>
      <c r="E42" s="133"/>
      <c r="F42" s="133"/>
      <c r="G42" s="133"/>
      <c r="H42" s="133"/>
      <c r="I42" s="133"/>
      <c r="J42" s="137"/>
      <c r="K42" s="137"/>
      <c r="L42" s="137"/>
      <c r="M42" s="137"/>
      <c r="N42" s="137"/>
      <c r="O42" s="137"/>
      <c r="P42" s="137"/>
      <c r="Q42" s="137"/>
      <c r="R42" s="133"/>
      <c r="S42" s="133"/>
    </row>
  </sheetData>
  <mergeCells count="40"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O11:P12"/>
    <mergeCell ref="W13:W14"/>
    <mergeCell ref="Q11:Q14"/>
    <mergeCell ref="R11:R14"/>
    <mergeCell ref="S11:T12"/>
    <mergeCell ref="U11:U14"/>
    <mergeCell ref="V11:V14"/>
    <mergeCell ref="W11:X12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Лист8</vt:lpstr>
      <vt:lpstr>Лист6!Область_печати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2022-03-09T10:10:19Z</dcterms:modified>
</cp:coreProperties>
</file>